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ÖZGE_1\ERASMUS_PERSONEL_EĞİTİM_ALMA\2020_2021\"/>
    </mc:Choice>
  </mc:AlternateContent>
  <bookViews>
    <workbookView xWindow="-120" yWindow="-120" windowWidth="20640" windowHeight="11160" activeTab="2"/>
  </bookViews>
  <sheets>
    <sheet name="Başvuru_Bilgileri" sheetId="1" r:id="rId1"/>
    <sheet name="Başarı_Puanı_Tablosu" sheetId="2" r:id="rId2"/>
    <sheet name="Hibe_Dağıtım_Tablosu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T3" i="2" l="1"/>
  <c r="T4" i="2"/>
  <c r="T5" i="2"/>
  <c r="T6" i="2"/>
  <c r="T7" i="2"/>
  <c r="T8" i="2"/>
  <c r="T9" i="2"/>
  <c r="T10" i="2"/>
  <c r="T11" i="2"/>
  <c r="T12" i="2"/>
  <c r="T13" i="2"/>
  <c r="T2" i="2"/>
  <c r="L8" i="2" l="1"/>
  <c r="L9" i="2"/>
  <c r="L10" i="2"/>
  <c r="L11" i="2"/>
  <c r="L12" i="2"/>
  <c r="L13" i="2"/>
  <c r="L3" i="2"/>
  <c r="L4" i="2"/>
  <c r="L5" i="2"/>
  <c r="L6" i="2"/>
  <c r="L7" i="2"/>
  <c r="L2" i="2"/>
  <c r="H3" i="2"/>
  <c r="H4" i="2"/>
  <c r="H5" i="2"/>
  <c r="H6" i="2"/>
  <c r="H7" i="2"/>
  <c r="H8" i="2"/>
  <c r="H9" i="2"/>
  <c r="H10" i="2"/>
  <c r="H11" i="2"/>
  <c r="H12" i="2"/>
  <c r="H13" i="2"/>
  <c r="H2" i="2"/>
  <c r="L14" i="1"/>
</calcChain>
</file>

<file path=xl/sharedStrings.xml><?xml version="1.0" encoding="utf-8"?>
<sst xmlns="http://schemas.openxmlformats.org/spreadsheetml/2006/main" count="210" uniqueCount="111">
  <si>
    <t>Başvuru Yapan Personelin Adı</t>
  </si>
  <si>
    <t>Başvuru Yapılan Kurum veya İşletme</t>
  </si>
  <si>
    <t>Personelin Birimi</t>
  </si>
  <si>
    <t>Uluslararası İlişkiler Ofisi</t>
  </si>
  <si>
    <t>Yabancı Diller Yüksekokulu</t>
  </si>
  <si>
    <t>Makine Mühendisliği</t>
  </si>
  <si>
    <t>Personelin Ünvanı</t>
  </si>
  <si>
    <t>Norveç</t>
  </si>
  <si>
    <t>Almanya</t>
  </si>
  <si>
    <t xml:space="preserve"> Hareketlilik Gün Sayısı (Seyahat Dahil)</t>
  </si>
  <si>
    <t>Kurumun Bulunduğu Şehir</t>
  </si>
  <si>
    <t>Mesafe Hesaplayıcısı Tarafından Hesaplanan km.</t>
  </si>
  <si>
    <t>Kadro Puanı</t>
  </si>
  <si>
    <t xml:space="preserve">Kadro </t>
  </si>
  <si>
    <t>Personelin Daha Önce Hareketliliğe Katılma Sayısı</t>
  </si>
  <si>
    <t>Hareketlilik Puanı</t>
  </si>
  <si>
    <t>Personelin Mensubu Olduğu Birimin Daha Önce Hareketliliğe Katılma Sayısı</t>
  </si>
  <si>
    <t>Birim Puanı</t>
  </si>
  <si>
    <t>Daha Önce İlgili Ülkeye Yapılan Hareketlilik Sayısı</t>
  </si>
  <si>
    <t>Ülke Puanı</t>
  </si>
  <si>
    <t>Daha Önce İlgili Kuruma Yapılan Hareketlilik Sayısı</t>
  </si>
  <si>
    <t>Kurum Puanı</t>
  </si>
  <si>
    <t xml:space="preserve">     Aynı Başvuru Döneminde Ders Verme Hareketliliğine Başvurma</t>
  </si>
  <si>
    <t>İş Planlarının Değerlendirilmesi</t>
  </si>
  <si>
    <t>TOPLAM HİBE PUANI</t>
  </si>
  <si>
    <t>Gerekli Toplam Hibe (avro)</t>
  </si>
  <si>
    <t>Gerekli Toplam Harcırah Hibesi  (Hareketlilik Gün Sayısı * Günlük Hibe Miktarı)</t>
  </si>
  <si>
    <t>GEREKLİ TOPLAM HİBE (avro)</t>
  </si>
  <si>
    <t>* Seyahat Harcırahının Hesaplanması</t>
  </si>
  <si>
    <t>Elde edilen “km” değeri</t>
  </si>
  <si>
    <t>Hibe miktarı (avro)</t>
  </si>
  <si>
    <t>10-99 KM arası</t>
  </si>
  <si>
    <t>100 - 499 KM arası</t>
  </si>
  <si>
    <t>500 - 1999 KM arası</t>
  </si>
  <si>
    <t>2000 - 2999 KM arası</t>
  </si>
  <si>
    <t>Gerekli Seyahat Hibesi (avro)*</t>
  </si>
  <si>
    <t>Günlük Hibe (avro)*</t>
  </si>
  <si>
    <t>Öğr. Gör.</t>
  </si>
  <si>
    <t>Öğr. Gör. (Uzman)</t>
  </si>
  <si>
    <t xml:space="preserve">Ülke </t>
  </si>
  <si>
    <t>Birimin Personel Eğitim Alma Hareketlilik Sayısının Toplam Personel Eğitim Alma Hareketlilik Sayısına Oranı</t>
  </si>
  <si>
    <t>Daha Önce İlgili Ülkeye Yapılan Personel Eğitim Alma Hareketlilik Sayısının Toplam Personel Eğitim Alma Hareketlilik Sayısına Oranı</t>
  </si>
  <si>
    <t>Gidilmek İstenen Kurumun Bulunduğu Ülke</t>
  </si>
  <si>
    <t>Gidilmek İstenen  Kurum</t>
  </si>
  <si>
    <t>Daha Önce İlgili Kuruma Yapılan Personel Eğitim Alma Hareketlilik Sayısının Toplam Personel Eğitim Alma Hareketlilik Sayısına Oranı</t>
  </si>
  <si>
    <r>
      <rPr>
        <b/>
        <sz val="12"/>
        <color rgb="FF0070C0"/>
        <rFont val="Times New Roman"/>
        <family val="1"/>
        <charset val="162"/>
      </rPr>
      <t>*Günlük Hibe Değerleri İçin Kaynak:</t>
    </r>
    <r>
      <rPr>
        <sz val="12"/>
        <color theme="1"/>
        <rFont val="Times New Roman"/>
        <family val="1"/>
        <charset val="162"/>
      </rPr>
      <t xml:space="preserve"> Yükseköğretim Kurumları İçin El Kitabı, 2020 Sözleşme Dönemi </t>
    </r>
  </si>
  <si>
    <r>
      <t>***Km hesabı yapılırken yararlanılan Mesafe Hesaplayıcı http://ec.europa.eu/programmes/erasmus-plus/tools/distance_en.htm(</t>
    </r>
    <r>
      <rPr>
        <b/>
        <sz val="12"/>
        <color rgb="FF0033CC"/>
        <rFont val="Times New Roman"/>
        <family val="1"/>
        <charset val="162"/>
      </rPr>
      <t>Kaynak:</t>
    </r>
    <r>
      <rPr>
        <sz val="12"/>
        <color theme="1"/>
        <rFont val="Times New Roman"/>
        <family val="1"/>
        <charset val="162"/>
      </rPr>
      <t xml:space="preserve"> Yükseköğretim Kurumları İçin El Kitabı, 2020 Sözleşme Dönemi) 
</t>
    </r>
  </si>
  <si>
    <t>Figen KOREL</t>
  </si>
  <si>
    <t>Universita degli Studi di Milano</t>
  </si>
  <si>
    <t>Serhat BAŞAR</t>
  </si>
  <si>
    <t>Czech University of Life Sciences Prague</t>
  </si>
  <si>
    <t>Emrah GÜMÜŞBOĞA</t>
  </si>
  <si>
    <t>École Spéciale des Travaux Publics- ESTP PARIS</t>
  </si>
  <si>
    <t>Benay UZER YILMAZ</t>
  </si>
  <si>
    <t>Leibniz Universitaet Hannover</t>
  </si>
  <si>
    <t>Özgül BAŞARAN</t>
  </si>
  <si>
    <t>Charles University in Czech</t>
  </si>
  <si>
    <t>Tuğçe KARAULUTAŞ</t>
  </si>
  <si>
    <t>Universitaet Stuttgart</t>
  </si>
  <si>
    <t>Seda CAN PAYDAŞ</t>
  </si>
  <si>
    <t>Adam Mickiewicz University in Poznań</t>
  </si>
  <si>
    <t>Tuba KISACIK</t>
  </si>
  <si>
    <t>Gıda Mühendisliği</t>
  </si>
  <si>
    <t>İnci MISIRLI</t>
  </si>
  <si>
    <t>University of Helsinki</t>
  </si>
  <si>
    <t>Seda ALTINER</t>
  </si>
  <si>
    <t>Stavanger University</t>
  </si>
  <si>
    <t>Murat DELMAN</t>
  </si>
  <si>
    <t>EC SEQ - Bioinformatics</t>
  </si>
  <si>
    <t>BİYOMER</t>
  </si>
  <si>
    <t>Sinan KANDEMİR</t>
  </si>
  <si>
    <t>Cranfield University</t>
  </si>
  <si>
    <t>Prof. Dr.</t>
  </si>
  <si>
    <t>Biyolog</t>
  </si>
  <si>
    <t>Öğr. Gör. (uzman)</t>
  </si>
  <si>
    <t>Dr. Öğretim Üyesi</t>
  </si>
  <si>
    <t>Doç. Dr.</t>
  </si>
  <si>
    <t>İtalya</t>
  </si>
  <si>
    <t>Çek Cumhuriyeti</t>
  </si>
  <si>
    <t>Fransa</t>
  </si>
  <si>
    <t>Polonya</t>
  </si>
  <si>
    <t>Finlandiya</t>
  </si>
  <si>
    <t>Birleşik Kralık</t>
  </si>
  <si>
    <t>Milano</t>
  </si>
  <si>
    <t>Stuttgart</t>
  </si>
  <si>
    <t>Helsinki</t>
  </si>
  <si>
    <t>Prag</t>
  </si>
  <si>
    <t>Cachan</t>
  </si>
  <si>
    <t>Garbsen</t>
  </si>
  <si>
    <t>Poznan</t>
  </si>
  <si>
    <t>Stavanger</t>
  </si>
  <si>
    <t>Leipzig</t>
  </si>
  <si>
    <t>Cranfield</t>
  </si>
  <si>
    <t xml:space="preserve">1682.34 </t>
  </si>
  <si>
    <t xml:space="preserve"> 1649.9 </t>
  </si>
  <si>
    <t xml:space="preserve"> 2296.65 </t>
  </si>
  <si>
    <t>2074.16</t>
  </si>
  <si>
    <t>1848.83</t>
  </si>
  <si>
    <t>1759.06</t>
  </si>
  <si>
    <t>2443.56</t>
  </si>
  <si>
    <t>2772.58</t>
  </si>
  <si>
    <t>1853.55</t>
  </si>
  <si>
    <t>3117.54</t>
  </si>
  <si>
    <t>TOPLAM</t>
  </si>
  <si>
    <t>85 kişi</t>
  </si>
  <si>
    <t>En yüksek dokuzuncu hibe puanına sahip olmasına rağmen Uluslararası İlişkiler Ofisi personeli olması nedeni ile Tuba KISACIK listenin sonuna alınmıştır.</t>
  </si>
  <si>
    <t>2020 Personel Eğitim Alma Hareketliliği II. Seçimleri İçin Kullanılabilir Toplam Hibe Tutarı (avro)</t>
  </si>
  <si>
    <t>TOPLAM GEREKLİ HİBE</t>
  </si>
  <si>
    <t xml:space="preserve"> Katılımcı Adayının Almaya Hak Kazandığı Toplam Hibe (AVRO) </t>
  </si>
  <si>
    <t>Sonuçlara İtiraz İşlemi</t>
  </si>
  <si>
    <r>
      <t xml:space="preserve">Sonuçlara itirazı olan personellerimizin,  itirazlarını </t>
    </r>
    <r>
      <rPr>
        <b/>
        <sz val="11"/>
        <color rgb="FF7030A0"/>
        <rFont val="Calibri"/>
        <family val="2"/>
        <charset val="162"/>
        <scheme val="minor"/>
      </rPr>
      <t>07.02.2022</t>
    </r>
    <r>
      <rPr>
        <b/>
        <sz val="11"/>
        <color rgb="FFC0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 tarihine kadar  </t>
    </r>
    <r>
      <rPr>
        <b/>
        <sz val="11"/>
        <color rgb="FFC00000"/>
        <rFont val="Calibri"/>
        <family val="2"/>
        <charset val="162"/>
        <scheme val="minor"/>
      </rPr>
      <t>erasmuskoordinator@iyte.edu.tr</t>
    </r>
    <r>
      <rPr>
        <sz val="11"/>
        <color theme="1"/>
        <rFont val="Calibri"/>
        <family val="2"/>
        <charset val="162"/>
        <scheme val="minor"/>
      </rPr>
      <t xml:space="preserve"> adresine iletmeleri gerekmektedir.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</si>
</sst>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33CC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/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6" fillId="5" borderId="3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 wrapText="1"/>
    </xf>
    <xf numFmtId="0" fontId="0" fillId="0" borderId="0" xfId="0" applyFill="1"/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" sqref="A2"/>
    </sheetView>
  </sheetViews>
  <sheetFormatPr defaultRowHeight="15" x14ac:dyDescent="0.25"/>
  <cols>
    <col min="1" max="1" width="39.42578125" customWidth="1"/>
    <col min="2" max="2" width="50.7109375" customWidth="1"/>
    <col min="3" max="3" width="31.85546875" customWidth="1"/>
    <col min="4" max="4" width="23.42578125" customWidth="1"/>
    <col min="5" max="5" width="26.5703125" customWidth="1"/>
    <col min="6" max="6" width="23.5703125" customWidth="1"/>
    <col min="7" max="7" width="32.42578125" customWidth="1"/>
    <col min="8" max="8" width="30.42578125" customWidth="1"/>
    <col min="9" max="9" width="25.7109375" customWidth="1"/>
    <col min="10" max="10" width="35.28515625" customWidth="1"/>
    <col min="11" max="11" width="33.42578125" customWidth="1"/>
    <col min="12" max="12" width="19.5703125" customWidth="1"/>
  </cols>
  <sheetData>
    <row r="1" spans="1:13" ht="55.5" customHeight="1" x14ac:dyDescent="0.25">
      <c r="A1" s="3" t="s">
        <v>0</v>
      </c>
      <c r="B1" s="3" t="s">
        <v>1</v>
      </c>
      <c r="C1" s="3" t="s">
        <v>2</v>
      </c>
      <c r="D1" s="3" t="s">
        <v>6</v>
      </c>
      <c r="E1" s="4" t="s">
        <v>9</v>
      </c>
      <c r="F1" s="3" t="s">
        <v>39</v>
      </c>
      <c r="G1" s="12" t="s">
        <v>36</v>
      </c>
      <c r="H1" s="4" t="s">
        <v>26</v>
      </c>
      <c r="I1" s="4" t="s">
        <v>10</v>
      </c>
      <c r="J1" s="4" t="s">
        <v>11</v>
      </c>
      <c r="K1" s="11" t="s">
        <v>35</v>
      </c>
      <c r="L1" s="4" t="s">
        <v>25</v>
      </c>
      <c r="M1" s="21"/>
    </row>
    <row r="2" spans="1:13" ht="33" customHeight="1" x14ac:dyDescent="0.25">
      <c r="A2" s="16" t="s">
        <v>47</v>
      </c>
      <c r="B2" s="19" t="s">
        <v>48</v>
      </c>
      <c r="C2" s="18" t="s">
        <v>62</v>
      </c>
      <c r="D2" s="17" t="s">
        <v>72</v>
      </c>
      <c r="E2" s="2">
        <v>7</v>
      </c>
      <c r="F2" s="19" t="s">
        <v>77</v>
      </c>
      <c r="G2" s="2">
        <v>136</v>
      </c>
      <c r="H2" s="6">
        <v>952</v>
      </c>
      <c r="I2" s="2" t="s">
        <v>83</v>
      </c>
      <c r="J2" s="2" t="s">
        <v>93</v>
      </c>
      <c r="K2" s="2">
        <v>275</v>
      </c>
      <c r="L2" s="2">
        <v>1227</v>
      </c>
      <c r="M2" s="21"/>
    </row>
    <row r="3" spans="1:13" ht="41.25" customHeight="1" x14ac:dyDescent="0.25">
      <c r="A3" s="6" t="s">
        <v>49</v>
      </c>
      <c r="B3" s="20" t="s">
        <v>50</v>
      </c>
      <c r="C3" s="2" t="s">
        <v>4</v>
      </c>
      <c r="D3" s="6" t="s">
        <v>37</v>
      </c>
      <c r="E3" s="2">
        <v>8</v>
      </c>
      <c r="F3" s="20" t="s">
        <v>78</v>
      </c>
      <c r="G3" s="2">
        <v>119</v>
      </c>
      <c r="H3" s="6">
        <v>952</v>
      </c>
      <c r="I3" s="2" t="s">
        <v>86</v>
      </c>
      <c r="J3" s="2" t="s">
        <v>94</v>
      </c>
      <c r="K3" s="2">
        <v>275</v>
      </c>
      <c r="L3" s="2">
        <v>1227</v>
      </c>
      <c r="M3" s="21"/>
    </row>
    <row r="4" spans="1:13" ht="34.5" customHeight="1" x14ac:dyDescent="0.25">
      <c r="A4" s="6" t="s">
        <v>51</v>
      </c>
      <c r="B4" s="6" t="s">
        <v>52</v>
      </c>
      <c r="C4" s="2" t="s">
        <v>4</v>
      </c>
      <c r="D4" s="6" t="s">
        <v>37</v>
      </c>
      <c r="E4" s="2">
        <v>7</v>
      </c>
      <c r="F4" s="6" t="s">
        <v>79</v>
      </c>
      <c r="G4" s="2">
        <v>136</v>
      </c>
      <c r="H4" s="6">
        <v>952</v>
      </c>
      <c r="I4" s="2" t="s">
        <v>87</v>
      </c>
      <c r="J4" s="2" t="s">
        <v>95</v>
      </c>
      <c r="K4" s="2">
        <v>360</v>
      </c>
      <c r="L4" s="2">
        <v>1312</v>
      </c>
      <c r="M4" s="21"/>
    </row>
    <row r="5" spans="1:13" ht="36.75" customHeight="1" x14ac:dyDescent="0.25">
      <c r="A5" s="2" t="s">
        <v>53</v>
      </c>
      <c r="B5" s="25" t="s">
        <v>54</v>
      </c>
      <c r="C5" s="2" t="s">
        <v>5</v>
      </c>
      <c r="D5" s="2" t="s">
        <v>75</v>
      </c>
      <c r="E5" s="2">
        <v>12</v>
      </c>
      <c r="F5" s="2" t="s">
        <v>8</v>
      </c>
      <c r="G5" s="2">
        <v>136</v>
      </c>
      <c r="H5" s="6">
        <v>1632</v>
      </c>
      <c r="I5" s="2" t="s">
        <v>88</v>
      </c>
      <c r="J5" s="2" t="s">
        <v>96</v>
      </c>
      <c r="K5" s="2">
        <v>360</v>
      </c>
      <c r="L5" s="6">
        <v>1992</v>
      </c>
      <c r="M5" s="6"/>
    </row>
    <row r="6" spans="1:13" ht="36.75" customHeight="1" x14ac:dyDescent="0.25">
      <c r="A6" s="2" t="s">
        <v>55</v>
      </c>
      <c r="B6" s="25" t="s">
        <v>56</v>
      </c>
      <c r="C6" s="2" t="s">
        <v>4</v>
      </c>
      <c r="D6" s="6" t="s">
        <v>37</v>
      </c>
      <c r="E6" s="2">
        <v>8</v>
      </c>
      <c r="F6" s="20" t="s">
        <v>78</v>
      </c>
      <c r="G6" s="2">
        <v>119</v>
      </c>
      <c r="H6" s="6">
        <v>952</v>
      </c>
      <c r="I6" s="2" t="s">
        <v>86</v>
      </c>
      <c r="J6" s="2" t="s">
        <v>94</v>
      </c>
      <c r="K6" s="17">
        <v>275</v>
      </c>
      <c r="L6" s="6">
        <v>1227</v>
      </c>
      <c r="M6" s="6"/>
    </row>
    <row r="7" spans="1:13" ht="36.75" customHeight="1" x14ac:dyDescent="0.25">
      <c r="A7" s="2" t="s">
        <v>57</v>
      </c>
      <c r="B7" s="25" t="s">
        <v>58</v>
      </c>
      <c r="C7" s="2" t="s">
        <v>4</v>
      </c>
      <c r="D7" s="6" t="s">
        <v>37</v>
      </c>
      <c r="E7" s="2">
        <v>6</v>
      </c>
      <c r="F7" s="2" t="s">
        <v>8</v>
      </c>
      <c r="G7" s="2">
        <v>136</v>
      </c>
      <c r="H7" s="6">
        <v>816</v>
      </c>
      <c r="I7" s="2" t="s">
        <v>84</v>
      </c>
      <c r="J7" s="2" t="s">
        <v>97</v>
      </c>
      <c r="K7" s="17">
        <v>275</v>
      </c>
      <c r="L7" s="6">
        <v>1091</v>
      </c>
      <c r="M7" s="6"/>
    </row>
    <row r="8" spans="1:13" ht="36.75" customHeight="1" x14ac:dyDescent="0.25">
      <c r="A8" s="2" t="s">
        <v>59</v>
      </c>
      <c r="B8" s="25" t="s">
        <v>60</v>
      </c>
      <c r="C8" s="2" t="s">
        <v>4</v>
      </c>
      <c r="D8" s="6" t="s">
        <v>37</v>
      </c>
      <c r="E8" s="2">
        <v>7</v>
      </c>
      <c r="F8" s="2" t="s">
        <v>80</v>
      </c>
      <c r="G8" s="2">
        <v>119</v>
      </c>
      <c r="H8" s="6">
        <v>833</v>
      </c>
      <c r="I8" s="2" t="s">
        <v>89</v>
      </c>
      <c r="J8" s="2" t="s">
        <v>98</v>
      </c>
      <c r="K8" s="17">
        <v>275</v>
      </c>
      <c r="L8" s="6">
        <v>1108</v>
      </c>
      <c r="M8" s="6"/>
    </row>
    <row r="9" spans="1:13" ht="36.75" customHeight="1" x14ac:dyDescent="0.25">
      <c r="A9" s="2" t="s">
        <v>61</v>
      </c>
      <c r="B9" s="25" t="s">
        <v>50</v>
      </c>
      <c r="C9" s="2" t="s">
        <v>3</v>
      </c>
      <c r="D9" s="2" t="s">
        <v>73</v>
      </c>
      <c r="E9" s="2">
        <v>5</v>
      </c>
      <c r="F9" s="20" t="s">
        <v>78</v>
      </c>
      <c r="G9" s="2">
        <v>119</v>
      </c>
      <c r="H9" s="6">
        <v>357</v>
      </c>
      <c r="I9" s="2" t="s">
        <v>86</v>
      </c>
      <c r="J9" s="2" t="s">
        <v>94</v>
      </c>
      <c r="K9" s="17">
        <v>275</v>
      </c>
      <c r="L9" s="6">
        <v>632</v>
      </c>
      <c r="M9" s="6"/>
    </row>
    <row r="10" spans="1:13" ht="36.75" customHeight="1" x14ac:dyDescent="0.25">
      <c r="A10" s="2" t="s">
        <v>63</v>
      </c>
      <c r="B10" s="25" t="s">
        <v>64</v>
      </c>
      <c r="C10" s="2" t="s">
        <v>4</v>
      </c>
      <c r="D10" s="6" t="s">
        <v>37</v>
      </c>
      <c r="E10" s="2">
        <v>7</v>
      </c>
      <c r="F10" s="2" t="s">
        <v>81</v>
      </c>
      <c r="G10" s="2">
        <v>153</v>
      </c>
      <c r="H10" s="6">
        <v>1071</v>
      </c>
      <c r="I10" s="2" t="s">
        <v>85</v>
      </c>
      <c r="J10" s="2" t="s">
        <v>99</v>
      </c>
      <c r="K10" s="17">
        <v>360</v>
      </c>
      <c r="L10" s="6">
        <v>1431</v>
      </c>
      <c r="M10" s="6"/>
    </row>
    <row r="11" spans="1:13" ht="36.75" customHeight="1" x14ac:dyDescent="0.25">
      <c r="A11" s="2" t="s">
        <v>65</v>
      </c>
      <c r="B11" s="25" t="s">
        <v>66</v>
      </c>
      <c r="C11" s="2" t="s">
        <v>4</v>
      </c>
      <c r="D11" s="6" t="s">
        <v>37</v>
      </c>
      <c r="E11" s="2">
        <v>7</v>
      </c>
      <c r="F11" s="2" t="s">
        <v>7</v>
      </c>
      <c r="G11" s="2">
        <v>153</v>
      </c>
      <c r="H11" s="6">
        <v>1071</v>
      </c>
      <c r="I11" s="2" t="s">
        <v>90</v>
      </c>
      <c r="J11" s="2" t="s">
        <v>100</v>
      </c>
      <c r="K11" s="17">
        <v>360</v>
      </c>
      <c r="L11" s="6">
        <v>1431</v>
      </c>
      <c r="M11" s="6"/>
    </row>
    <row r="12" spans="1:13" ht="36.75" customHeight="1" x14ac:dyDescent="0.25">
      <c r="A12" s="2" t="s">
        <v>67</v>
      </c>
      <c r="B12" s="25" t="s">
        <v>68</v>
      </c>
      <c r="C12" s="2" t="s">
        <v>69</v>
      </c>
      <c r="D12" s="6" t="s">
        <v>74</v>
      </c>
      <c r="E12" s="2">
        <v>5</v>
      </c>
      <c r="F12" s="2" t="s">
        <v>8</v>
      </c>
      <c r="G12" s="2">
        <v>136</v>
      </c>
      <c r="H12" s="6">
        <v>680</v>
      </c>
      <c r="I12" s="2" t="s">
        <v>91</v>
      </c>
      <c r="J12" s="2" t="s">
        <v>101</v>
      </c>
      <c r="K12" s="17">
        <v>275</v>
      </c>
      <c r="L12" s="6">
        <v>955</v>
      </c>
      <c r="M12" s="6"/>
    </row>
    <row r="13" spans="1:13" ht="36.75" customHeight="1" x14ac:dyDescent="0.25">
      <c r="A13" s="2" t="s">
        <v>70</v>
      </c>
      <c r="B13" s="25" t="s">
        <v>71</v>
      </c>
      <c r="C13" s="25" t="s">
        <v>5</v>
      </c>
      <c r="D13" s="2" t="s">
        <v>76</v>
      </c>
      <c r="E13" s="2">
        <v>12</v>
      </c>
      <c r="F13" s="2" t="s">
        <v>82</v>
      </c>
      <c r="G13" s="2">
        <v>153</v>
      </c>
      <c r="H13" s="6">
        <v>1836</v>
      </c>
      <c r="I13" s="2" t="s">
        <v>92</v>
      </c>
      <c r="J13" s="2" t="s">
        <v>102</v>
      </c>
      <c r="K13" s="17">
        <v>530</v>
      </c>
      <c r="L13" s="6">
        <v>2366</v>
      </c>
      <c r="M13" s="6"/>
    </row>
    <row r="14" spans="1:13" ht="36.75" customHeight="1" x14ac:dyDescent="0.25">
      <c r="A14" s="2"/>
      <c r="B14" s="25"/>
      <c r="C14" s="25"/>
      <c r="D14" s="2"/>
      <c r="E14" s="2"/>
      <c r="F14" s="2"/>
      <c r="G14" s="2"/>
      <c r="H14" s="6"/>
      <c r="I14" s="2"/>
      <c r="J14" s="2"/>
      <c r="K14" s="17" t="s">
        <v>103</v>
      </c>
      <c r="L14" s="33">
        <f>SUM(L2:L13)</f>
        <v>15999</v>
      </c>
      <c r="M14" s="6"/>
    </row>
    <row r="15" spans="1:13" ht="36.75" customHeight="1" x14ac:dyDescent="0.25">
      <c r="A15" s="2"/>
      <c r="B15" s="25"/>
      <c r="C15" s="25"/>
      <c r="D15" s="2"/>
      <c r="E15" s="2"/>
      <c r="F15" s="2"/>
      <c r="G15" s="2"/>
      <c r="H15" s="6"/>
      <c r="I15" s="2"/>
      <c r="J15" s="21"/>
      <c r="K15" s="23" t="s">
        <v>28</v>
      </c>
      <c r="L15" s="6"/>
      <c r="M15" s="6"/>
    </row>
    <row r="16" spans="1:13" ht="126.75" thickBot="1" x14ac:dyDescent="0.3">
      <c r="A16" s="2"/>
      <c r="B16" s="21"/>
      <c r="C16" s="21"/>
      <c r="D16" s="21"/>
      <c r="E16" s="21"/>
      <c r="F16" s="21"/>
      <c r="G16" s="24" t="s">
        <v>45</v>
      </c>
      <c r="H16" s="21"/>
      <c r="I16" s="21"/>
      <c r="J16" s="21"/>
      <c r="K16" s="25" t="s">
        <v>46</v>
      </c>
      <c r="L16" s="6"/>
      <c r="M16" s="26"/>
    </row>
    <row r="17" spans="1:13" ht="48" thickBot="1" x14ac:dyDescent="0.3">
      <c r="A17" s="2"/>
      <c r="B17" s="21"/>
      <c r="C17" s="21"/>
      <c r="D17" s="21"/>
      <c r="E17" s="21"/>
      <c r="F17" s="21"/>
      <c r="G17" s="21"/>
      <c r="H17" s="21"/>
      <c r="I17" s="21"/>
      <c r="J17" s="21"/>
      <c r="K17" s="27" t="s">
        <v>29</v>
      </c>
      <c r="L17" s="27" t="s">
        <v>30</v>
      </c>
      <c r="M17" s="27" t="s">
        <v>30</v>
      </c>
    </row>
    <row r="18" spans="1:13" ht="17.25" thickTop="1" thickBot="1" x14ac:dyDescent="0.3">
      <c r="A18" s="2"/>
      <c r="B18" s="21"/>
      <c r="C18" s="21"/>
      <c r="D18" s="21"/>
      <c r="E18" s="21"/>
      <c r="F18" s="21"/>
      <c r="G18" s="21"/>
      <c r="H18" s="21"/>
      <c r="I18" s="21"/>
      <c r="J18" s="21"/>
      <c r="K18" s="28" t="s">
        <v>31</v>
      </c>
      <c r="L18" s="29">
        <v>20</v>
      </c>
      <c r="M18" s="29">
        <v>530</v>
      </c>
    </row>
    <row r="19" spans="1:13" ht="16.5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30" t="s">
        <v>32</v>
      </c>
      <c r="L19" s="31">
        <v>180</v>
      </c>
      <c r="M19" s="31">
        <v>820</v>
      </c>
    </row>
    <row r="20" spans="1:13" ht="16.5" thickBo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0" t="s">
        <v>33</v>
      </c>
      <c r="L20" s="32">
        <v>275</v>
      </c>
      <c r="M20" s="32">
        <v>1500</v>
      </c>
    </row>
    <row r="21" spans="1:13" ht="16.5" thickBo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30" t="s">
        <v>34</v>
      </c>
      <c r="L21" s="31">
        <v>360</v>
      </c>
      <c r="M21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2" sqref="A2"/>
    </sheetView>
  </sheetViews>
  <sheetFormatPr defaultRowHeight="15" x14ac:dyDescent="0.25"/>
  <cols>
    <col min="1" max="1" width="38.140625" customWidth="1"/>
    <col min="2" max="2" width="30.85546875" customWidth="1"/>
    <col min="3" max="3" width="18.42578125" customWidth="1"/>
    <col min="4" max="4" width="31.28515625" customWidth="1"/>
    <col min="5" max="5" width="19.140625" customWidth="1"/>
    <col min="6" max="6" width="30.42578125" customWidth="1"/>
    <col min="7" max="8" width="32.42578125" customWidth="1"/>
    <col min="9" max="9" width="13.5703125" customWidth="1"/>
    <col min="10" max="10" width="21.7109375" customWidth="1"/>
    <col min="11" max="11" width="17.140625" customWidth="1"/>
    <col min="12" max="12" width="24.140625" customWidth="1"/>
    <col min="13" max="13" width="18.7109375" customWidth="1"/>
    <col min="14" max="14" width="43.28515625" customWidth="1"/>
    <col min="15" max="16" width="23.28515625" customWidth="1"/>
    <col min="17" max="17" width="15.42578125" customWidth="1"/>
    <col min="18" max="18" width="19.140625" customWidth="1"/>
    <col min="19" max="19" width="18.28515625" customWidth="1"/>
    <col min="20" max="20" width="14.85546875" customWidth="1"/>
    <col min="21" max="21" width="24.7109375" customWidth="1"/>
  </cols>
  <sheetData>
    <row r="1" spans="1:21" ht="132" customHeight="1" x14ac:dyDescent="0.25">
      <c r="A1" s="3" t="s">
        <v>0</v>
      </c>
      <c r="B1" s="3" t="s">
        <v>13</v>
      </c>
      <c r="C1" s="9" t="s">
        <v>12</v>
      </c>
      <c r="D1" s="4" t="s">
        <v>14</v>
      </c>
      <c r="E1" s="9" t="s">
        <v>15</v>
      </c>
      <c r="F1" s="3" t="s">
        <v>2</v>
      </c>
      <c r="G1" s="4" t="s">
        <v>16</v>
      </c>
      <c r="H1" s="4" t="s">
        <v>40</v>
      </c>
      <c r="I1" s="9" t="s">
        <v>17</v>
      </c>
      <c r="J1" s="4" t="s">
        <v>42</v>
      </c>
      <c r="K1" s="4" t="s">
        <v>18</v>
      </c>
      <c r="L1" s="4" t="s">
        <v>41</v>
      </c>
      <c r="M1" s="8" t="s">
        <v>19</v>
      </c>
      <c r="N1" s="4" t="s">
        <v>43</v>
      </c>
      <c r="O1" s="4" t="s">
        <v>20</v>
      </c>
      <c r="P1" s="4" t="s">
        <v>44</v>
      </c>
      <c r="Q1" s="8" t="s">
        <v>21</v>
      </c>
      <c r="R1" s="8" t="s">
        <v>22</v>
      </c>
      <c r="S1" s="8" t="s">
        <v>23</v>
      </c>
      <c r="T1" s="39" t="s">
        <v>24</v>
      </c>
      <c r="U1" s="7" t="s">
        <v>24</v>
      </c>
    </row>
    <row r="2" spans="1:21" ht="42.75" customHeight="1" x14ac:dyDescent="0.25">
      <c r="A2" s="16" t="s">
        <v>47</v>
      </c>
      <c r="B2" s="17" t="s">
        <v>72</v>
      </c>
      <c r="C2" s="5">
        <v>15</v>
      </c>
      <c r="D2" s="6">
        <v>0</v>
      </c>
      <c r="E2" s="5">
        <v>100</v>
      </c>
      <c r="F2" s="18" t="s">
        <v>62</v>
      </c>
      <c r="G2" s="19">
        <v>1</v>
      </c>
      <c r="H2" s="37">
        <f>100*G2/85</f>
        <v>1.1764705882352942</v>
      </c>
      <c r="I2" s="5">
        <v>95</v>
      </c>
      <c r="J2" s="19" t="s">
        <v>77</v>
      </c>
      <c r="K2" s="2">
        <v>8</v>
      </c>
      <c r="L2" s="13">
        <f>100*K2/85</f>
        <v>9.4117647058823533</v>
      </c>
      <c r="M2" s="5">
        <v>80</v>
      </c>
      <c r="N2" s="19" t="s">
        <v>48</v>
      </c>
      <c r="O2" s="2">
        <v>0</v>
      </c>
      <c r="P2" s="2">
        <v>0</v>
      </c>
      <c r="Q2" s="5">
        <v>100</v>
      </c>
      <c r="R2" s="5">
        <v>0</v>
      </c>
      <c r="S2" s="5">
        <v>100</v>
      </c>
      <c r="T2" s="40">
        <f>C2+E2*0.5+I2*0.3+M2*0.1+Q2*0.05+R2+S2*0.05</f>
        <v>111.5</v>
      </c>
      <c r="U2" s="6">
        <v>111.5</v>
      </c>
    </row>
    <row r="3" spans="1:21" ht="35.25" customHeight="1" x14ac:dyDescent="0.25">
      <c r="A3" s="6" t="s">
        <v>49</v>
      </c>
      <c r="B3" s="6" t="s">
        <v>37</v>
      </c>
      <c r="C3" s="5">
        <v>20</v>
      </c>
      <c r="D3" s="6">
        <v>0</v>
      </c>
      <c r="E3" s="5">
        <v>100</v>
      </c>
      <c r="F3" s="2" t="s">
        <v>4</v>
      </c>
      <c r="G3" s="16">
        <v>16</v>
      </c>
      <c r="H3" s="37">
        <f t="shared" ref="H3:H13" si="0">100*G3/85</f>
        <v>18.823529411764707</v>
      </c>
      <c r="I3" s="5">
        <v>65</v>
      </c>
      <c r="J3" s="20" t="s">
        <v>78</v>
      </c>
      <c r="K3" s="2">
        <v>6</v>
      </c>
      <c r="L3" s="13">
        <f t="shared" ref="L3:L13" si="1">100*K3/85</f>
        <v>7.0588235294117645</v>
      </c>
      <c r="M3" s="5">
        <v>85</v>
      </c>
      <c r="N3" s="20" t="s">
        <v>50</v>
      </c>
      <c r="O3" s="2">
        <v>0</v>
      </c>
      <c r="P3" s="2">
        <v>0</v>
      </c>
      <c r="Q3" s="5">
        <v>100</v>
      </c>
      <c r="R3" s="5">
        <v>0</v>
      </c>
      <c r="S3" s="5">
        <v>100</v>
      </c>
      <c r="T3" s="40">
        <f t="shared" ref="T3:T13" si="2">C3+E3*0.5+I3*0.3+M3*0.1+Q3*0.05+R3+S3*0.05</f>
        <v>108</v>
      </c>
      <c r="U3" s="6">
        <v>108</v>
      </c>
    </row>
    <row r="4" spans="1:21" ht="23.25" customHeight="1" x14ac:dyDescent="0.25">
      <c r="A4" s="6" t="s">
        <v>51</v>
      </c>
      <c r="B4" s="6" t="s">
        <v>37</v>
      </c>
      <c r="C4" s="5">
        <v>20</v>
      </c>
      <c r="D4" s="6">
        <v>3</v>
      </c>
      <c r="E4" s="5">
        <v>15</v>
      </c>
      <c r="F4" s="2" t="s">
        <v>4</v>
      </c>
      <c r="G4" s="16">
        <v>16</v>
      </c>
      <c r="H4" s="37">
        <f t="shared" si="0"/>
        <v>18.823529411764707</v>
      </c>
      <c r="I4" s="5">
        <v>65</v>
      </c>
      <c r="J4" s="6" t="s">
        <v>79</v>
      </c>
      <c r="K4" s="2">
        <v>11</v>
      </c>
      <c r="L4" s="13">
        <f t="shared" si="1"/>
        <v>12.941176470588236</v>
      </c>
      <c r="M4" s="5">
        <v>75</v>
      </c>
      <c r="N4" s="6" t="s">
        <v>52</v>
      </c>
      <c r="O4" s="2">
        <v>0</v>
      </c>
      <c r="P4" s="2">
        <v>0</v>
      </c>
      <c r="Q4" s="5">
        <v>100</v>
      </c>
      <c r="R4" s="5">
        <v>0</v>
      </c>
      <c r="S4" s="5">
        <v>100</v>
      </c>
      <c r="T4" s="40">
        <f t="shared" si="2"/>
        <v>64.5</v>
      </c>
      <c r="U4" s="6">
        <v>64.5</v>
      </c>
    </row>
    <row r="5" spans="1:21" ht="21" customHeight="1" x14ac:dyDescent="0.25">
      <c r="A5" s="2" t="s">
        <v>53</v>
      </c>
      <c r="B5" s="2" t="s">
        <v>75</v>
      </c>
      <c r="C5" s="34">
        <v>15</v>
      </c>
      <c r="D5" s="6">
        <v>0</v>
      </c>
      <c r="E5" s="36">
        <v>100</v>
      </c>
      <c r="F5" s="2" t="s">
        <v>5</v>
      </c>
      <c r="G5" s="2">
        <v>2</v>
      </c>
      <c r="H5" s="37">
        <f t="shared" si="0"/>
        <v>2.3529411764705883</v>
      </c>
      <c r="I5" s="34">
        <v>95</v>
      </c>
      <c r="J5" s="2" t="s">
        <v>8</v>
      </c>
      <c r="K5" s="1">
        <v>9</v>
      </c>
      <c r="L5" s="13">
        <f t="shared" si="1"/>
        <v>10.588235294117647</v>
      </c>
      <c r="M5" s="34">
        <v>80</v>
      </c>
      <c r="N5" s="25" t="s">
        <v>54</v>
      </c>
      <c r="O5" s="2">
        <v>0</v>
      </c>
      <c r="P5" s="2">
        <v>0</v>
      </c>
      <c r="Q5" s="5">
        <v>100</v>
      </c>
      <c r="R5" s="5">
        <v>0</v>
      </c>
      <c r="S5" s="5">
        <v>100</v>
      </c>
      <c r="T5" s="40">
        <f t="shared" si="2"/>
        <v>111.5</v>
      </c>
      <c r="U5" s="1">
        <v>111.5</v>
      </c>
    </row>
    <row r="6" spans="1:21" ht="22.5" customHeight="1" x14ac:dyDescent="0.25">
      <c r="A6" s="2" t="s">
        <v>55</v>
      </c>
      <c r="B6" s="6" t="s">
        <v>37</v>
      </c>
      <c r="C6" s="34">
        <v>20</v>
      </c>
      <c r="D6" s="6">
        <v>0</v>
      </c>
      <c r="E6" s="36">
        <v>100</v>
      </c>
      <c r="F6" s="2" t="s">
        <v>4</v>
      </c>
      <c r="G6" s="2">
        <v>16</v>
      </c>
      <c r="H6" s="37">
        <f t="shared" si="0"/>
        <v>18.823529411764707</v>
      </c>
      <c r="I6" s="34">
        <v>65</v>
      </c>
      <c r="J6" s="20" t="s">
        <v>78</v>
      </c>
      <c r="K6" s="1">
        <v>6</v>
      </c>
      <c r="L6" s="13">
        <f t="shared" si="1"/>
        <v>7.0588235294117645</v>
      </c>
      <c r="M6" s="34">
        <v>85</v>
      </c>
      <c r="N6" s="25" t="s">
        <v>56</v>
      </c>
      <c r="O6" s="2">
        <v>0</v>
      </c>
      <c r="P6" s="2">
        <v>0</v>
      </c>
      <c r="Q6" s="5">
        <v>100</v>
      </c>
      <c r="R6" s="5">
        <v>0</v>
      </c>
      <c r="S6" s="5">
        <v>100</v>
      </c>
      <c r="T6" s="40">
        <f t="shared" si="2"/>
        <v>108</v>
      </c>
      <c r="U6" s="1">
        <v>108</v>
      </c>
    </row>
    <row r="7" spans="1:21" ht="24" customHeight="1" x14ac:dyDescent="0.25">
      <c r="A7" s="2" t="s">
        <v>57</v>
      </c>
      <c r="B7" s="6" t="s">
        <v>37</v>
      </c>
      <c r="C7" s="34">
        <v>20</v>
      </c>
      <c r="D7" s="6">
        <v>0</v>
      </c>
      <c r="E7" s="36">
        <v>100</v>
      </c>
      <c r="F7" s="2" t="s">
        <v>4</v>
      </c>
      <c r="G7" s="2">
        <v>16</v>
      </c>
      <c r="H7" s="37">
        <f t="shared" si="0"/>
        <v>18.823529411764707</v>
      </c>
      <c r="I7" s="34">
        <v>65</v>
      </c>
      <c r="J7" s="2" t="s">
        <v>8</v>
      </c>
      <c r="K7" s="1">
        <v>9</v>
      </c>
      <c r="L7" s="13">
        <f t="shared" si="1"/>
        <v>10.588235294117647</v>
      </c>
      <c r="M7" s="34">
        <v>80</v>
      </c>
      <c r="N7" s="25" t="s">
        <v>58</v>
      </c>
      <c r="O7" s="2">
        <v>0</v>
      </c>
      <c r="P7" s="2">
        <v>0</v>
      </c>
      <c r="Q7" s="5">
        <v>100</v>
      </c>
      <c r="R7" s="5">
        <v>0</v>
      </c>
      <c r="S7" s="5">
        <v>100</v>
      </c>
      <c r="T7" s="40">
        <f t="shared" si="2"/>
        <v>107.5</v>
      </c>
      <c r="U7" s="1">
        <v>107.5</v>
      </c>
    </row>
    <row r="8" spans="1:21" ht="24" customHeight="1" x14ac:dyDescent="0.25">
      <c r="A8" s="2" t="s">
        <v>59</v>
      </c>
      <c r="B8" s="6" t="s">
        <v>37</v>
      </c>
      <c r="C8" s="34">
        <v>20</v>
      </c>
      <c r="D8" s="6">
        <v>0</v>
      </c>
      <c r="E8" s="36">
        <v>100</v>
      </c>
      <c r="F8" s="2" t="s">
        <v>4</v>
      </c>
      <c r="G8" s="2">
        <v>16</v>
      </c>
      <c r="H8" s="37">
        <f t="shared" si="0"/>
        <v>18.823529411764707</v>
      </c>
      <c r="I8" s="34">
        <v>65</v>
      </c>
      <c r="J8" s="2" t="s">
        <v>80</v>
      </c>
      <c r="K8" s="1">
        <v>0</v>
      </c>
      <c r="L8" s="13">
        <f t="shared" si="1"/>
        <v>0</v>
      </c>
      <c r="M8" s="34">
        <v>100</v>
      </c>
      <c r="N8" s="25" t="s">
        <v>60</v>
      </c>
      <c r="O8" s="2">
        <v>0</v>
      </c>
      <c r="P8" s="2">
        <v>0</v>
      </c>
      <c r="Q8" s="5">
        <v>100</v>
      </c>
      <c r="R8" s="5">
        <v>0</v>
      </c>
      <c r="S8" s="5">
        <v>100</v>
      </c>
      <c r="T8" s="40">
        <f t="shared" si="2"/>
        <v>109.5</v>
      </c>
      <c r="U8" s="1">
        <v>109.5</v>
      </c>
    </row>
    <row r="9" spans="1:21" ht="21.75" customHeight="1" x14ac:dyDescent="0.25">
      <c r="A9" s="2" t="s">
        <v>61</v>
      </c>
      <c r="B9" s="2" t="s">
        <v>73</v>
      </c>
      <c r="C9" s="34">
        <v>0</v>
      </c>
      <c r="D9" s="35">
        <v>0</v>
      </c>
      <c r="E9" s="36">
        <v>100</v>
      </c>
      <c r="F9" s="2" t="s">
        <v>3</v>
      </c>
      <c r="G9" s="2">
        <v>15</v>
      </c>
      <c r="H9" s="37">
        <f t="shared" si="0"/>
        <v>17.647058823529413</v>
      </c>
      <c r="I9" s="34">
        <v>70</v>
      </c>
      <c r="J9" s="20" t="s">
        <v>78</v>
      </c>
      <c r="K9" s="1">
        <v>6</v>
      </c>
      <c r="L9" s="13">
        <f t="shared" si="1"/>
        <v>7.0588235294117645</v>
      </c>
      <c r="M9" s="34">
        <v>85</v>
      </c>
      <c r="N9" s="25" t="s">
        <v>50</v>
      </c>
      <c r="O9" s="2">
        <v>0</v>
      </c>
      <c r="P9" s="2">
        <v>0</v>
      </c>
      <c r="Q9" s="5">
        <v>100</v>
      </c>
      <c r="R9" s="5">
        <v>0</v>
      </c>
      <c r="S9" s="5">
        <v>100</v>
      </c>
      <c r="T9" s="40">
        <f t="shared" si="2"/>
        <v>89.5</v>
      </c>
      <c r="U9" s="1">
        <v>89.5</v>
      </c>
    </row>
    <row r="10" spans="1:21" ht="23.25" customHeight="1" x14ac:dyDescent="0.25">
      <c r="A10" s="2" t="s">
        <v>63</v>
      </c>
      <c r="B10" s="6" t="s">
        <v>37</v>
      </c>
      <c r="C10" s="34">
        <v>20</v>
      </c>
      <c r="D10" s="6">
        <v>2</v>
      </c>
      <c r="E10" s="36">
        <v>30</v>
      </c>
      <c r="F10" s="2" t="s">
        <v>4</v>
      </c>
      <c r="G10" s="2">
        <v>16</v>
      </c>
      <c r="H10" s="37">
        <f t="shared" si="0"/>
        <v>18.823529411764707</v>
      </c>
      <c r="I10" s="34">
        <v>65</v>
      </c>
      <c r="J10" s="2" t="s">
        <v>81</v>
      </c>
      <c r="K10" s="1">
        <v>4</v>
      </c>
      <c r="L10" s="13">
        <f t="shared" si="1"/>
        <v>4.7058823529411766</v>
      </c>
      <c r="M10" s="34">
        <v>90</v>
      </c>
      <c r="N10" s="25" t="s">
        <v>64</v>
      </c>
      <c r="O10" s="2">
        <v>0</v>
      </c>
      <c r="P10" s="2">
        <v>0</v>
      </c>
      <c r="Q10" s="5">
        <v>100</v>
      </c>
      <c r="R10" s="5">
        <v>0</v>
      </c>
      <c r="S10" s="5">
        <v>100</v>
      </c>
      <c r="T10" s="40">
        <f t="shared" si="2"/>
        <v>73.5</v>
      </c>
      <c r="U10" s="1">
        <v>73.5</v>
      </c>
    </row>
    <row r="11" spans="1:21" ht="23.25" customHeight="1" x14ac:dyDescent="0.25">
      <c r="A11" s="2" t="s">
        <v>65</v>
      </c>
      <c r="B11" s="6" t="s">
        <v>37</v>
      </c>
      <c r="C11" s="34">
        <v>20</v>
      </c>
      <c r="D11" s="6">
        <v>0</v>
      </c>
      <c r="E11" s="36">
        <v>100</v>
      </c>
      <c r="F11" s="2" t="s">
        <v>4</v>
      </c>
      <c r="G11" s="2">
        <v>16</v>
      </c>
      <c r="H11" s="37">
        <f t="shared" si="0"/>
        <v>18.823529411764707</v>
      </c>
      <c r="I11" s="34">
        <v>65</v>
      </c>
      <c r="J11" s="2" t="s">
        <v>7</v>
      </c>
      <c r="K11" s="1">
        <v>2</v>
      </c>
      <c r="L11" s="13">
        <f t="shared" si="1"/>
        <v>2.3529411764705883</v>
      </c>
      <c r="M11" s="34">
        <v>95</v>
      </c>
      <c r="N11" s="25" t="s">
        <v>66</v>
      </c>
      <c r="O11" s="2">
        <v>0</v>
      </c>
      <c r="P11" s="2">
        <v>0</v>
      </c>
      <c r="Q11" s="5">
        <v>100</v>
      </c>
      <c r="R11" s="5">
        <v>0</v>
      </c>
      <c r="S11" s="5">
        <v>100</v>
      </c>
      <c r="T11" s="40">
        <f t="shared" si="2"/>
        <v>109</v>
      </c>
      <c r="U11" s="1">
        <v>109</v>
      </c>
    </row>
    <row r="12" spans="1:21" ht="26.25" customHeight="1" x14ac:dyDescent="0.25">
      <c r="A12" s="2" t="s">
        <v>67</v>
      </c>
      <c r="B12" s="6" t="s">
        <v>38</v>
      </c>
      <c r="C12" s="34">
        <v>30</v>
      </c>
      <c r="D12" s="6">
        <v>1</v>
      </c>
      <c r="E12" s="36">
        <v>50</v>
      </c>
      <c r="F12" s="2" t="s">
        <v>69</v>
      </c>
      <c r="G12" s="2">
        <v>7</v>
      </c>
      <c r="H12" s="37">
        <f t="shared" si="0"/>
        <v>8.235294117647058</v>
      </c>
      <c r="I12" s="34">
        <v>85</v>
      </c>
      <c r="J12" s="2" t="s">
        <v>8</v>
      </c>
      <c r="K12" s="1">
        <v>9</v>
      </c>
      <c r="L12" s="13">
        <f t="shared" si="1"/>
        <v>10.588235294117647</v>
      </c>
      <c r="M12" s="34">
        <v>80</v>
      </c>
      <c r="N12" s="25" t="s">
        <v>68</v>
      </c>
      <c r="O12" s="2">
        <v>0</v>
      </c>
      <c r="P12" s="2">
        <v>0</v>
      </c>
      <c r="Q12" s="5">
        <v>100</v>
      </c>
      <c r="R12" s="5">
        <v>0</v>
      </c>
      <c r="S12" s="5">
        <v>100</v>
      </c>
      <c r="T12" s="40">
        <f t="shared" si="2"/>
        <v>98.5</v>
      </c>
      <c r="U12" s="1">
        <v>98.5</v>
      </c>
    </row>
    <row r="13" spans="1:21" ht="28.5" customHeight="1" x14ac:dyDescent="0.25">
      <c r="A13" s="2" t="s">
        <v>70</v>
      </c>
      <c r="B13" s="2" t="s">
        <v>76</v>
      </c>
      <c r="C13" s="34">
        <v>15</v>
      </c>
      <c r="D13" s="6">
        <v>1</v>
      </c>
      <c r="E13" s="36">
        <v>50</v>
      </c>
      <c r="F13" s="25" t="s">
        <v>5</v>
      </c>
      <c r="G13" s="2">
        <v>2</v>
      </c>
      <c r="H13" s="37">
        <f t="shared" si="0"/>
        <v>2.3529411764705883</v>
      </c>
      <c r="I13" s="34">
        <v>95</v>
      </c>
      <c r="J13" s="2" t="s">
        <v>82</v>
      </c>
      <c r="K13" s="1">
        <v>1</v>
      </c>
      <c r="L13" s="13">
        <f t="shared" si="1"/>
        <v>1.1764705882352942</v>
      </c>
      <c r="M13" s="34">
        <v>95</v>
      </c>
      <c r="N13" s="25" t="s">
        <v>71</v>
      </c>
      <c r="O13" s="2">
        <v>0</v>
      </c>
      <c r="P13" s="2">
        <v>0</v>
      </c>
      <c r="Q13" s="5">
        <v>100</v>
      </c>
      <c r="R13" s="34">
        <v>-10</v>
      </c>
      <c r="S13" s="5">
        <v>100</v>
      </c>
      <c r="T13" s="40">
        <f t="shared" si="2"/>
        <v>78</v>
      </c>
      <c r="U13" s="1">
        <v>78</v>
      </c>
    </row>
    <row r="14" spans="1:21" x14ac:dyDescent="0.25">
      <c r="M14" s="38"/>
      <c r="Q14" s="38"/>
    </row>
    <row r="15" spans="1:21" x14ac:dyDescent="0.25">
      <c r="Q15" s="38"/>
    </row>
    <row r="17" spans="7:7" x14ac:dyDescent="0.25">
      <c r="G17" t="s">
        <v>104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" sqref="A2"/>
    </sheetView>
  </sheetViews>
  <sheetFormatPr defaultRowHeight="15" x14ac:dyDescent="0.25"/>
  <cols>
    <col min="2" max="2" width="52.7109375" customWidth="1"/>
    <col min="3" max="3" width="30.85546875" customWidth="1"/>
    <col min="4" max="4" width="35.28515625" customWidth="1"/>
    <col min="5" max="5" width="39.28515625" customWidth="1"/>
    <col min="6" max="6" width="46.42578125" customWidth="1"/>
    <col min="7" max="7" width="38.140625" customWidth="1"/>
  </cols>
  <sheetData>
    <row r="1" spans="1:7" ht="51" customHeight="1" x14ac:dyDescent="0.25">
      <c r="B1" s="3" t="s">
        <v>0</v>
      </c>
      <c r="C1" s="7" t="s">
        <v>24</v>
      </c>
      <c r="D1" s="3" t="s">
        <v>27</v>
      </c>
      <c r="E1" s="4" t="s">
        <v>108</v>
      </c>
      <c r="F1" s="45" t="s">
        <v>109</v>
      </c>
      <c r="G1" s="16"/>
    </row>
    <row r="2" spans="1:7" ht="73.5" customHeight="1" x14ac:dyDescent="0.25">
      <c r="A2" s="6"/>
      <c r="B2" s="42" t="s">
        <v>47</v>
      </c>
      <c r="C2" s="43">
        <v>111.5</v>
      </c>
      <c r="D2" s="43">
        <v>1227</v>
      </c>
      <c r="E2" s="43">
        <v>1227</v>
      </c>
      <c r="F2" s="10" t="s">
        <v>110</v>
      </c>
      <c r="G2" s="6"/>
    </row>
    <row r="3" spans="1:7" ht="15.75" x14ac:dyDescent="0.25">
      <c r="A3" s="1"/>
      <c r="B3" s="43" t="s">
        <v>53</v>
      </c>
      <c r="C3" s="44">
        <v>111.5</v>
      </c>
      <c r="D3" s="43">
        <v>1992</v>
      </c>
      <c r="E3" s="43">
        <v>1992</v>
      </c>
      <c r="F3" s="2"/>
      <c r="G3" s="6"/>
    </row>
    <row r="4" spans="1:7" ht="15.75" x14ac:dyDescent="0.25">
      <c r="A4" s="1"/>
      <c r="B4" s="43" t="s">
        <v>59</v>
      </c>
      <c r="C4" s="44">
        <v>109.5</v>
      </c>
      <c r="D4" s="43">
        <v>1108</v>
      </c>
      <c r="E4" s="43">
        <v>1108</v>
      </c>
      <c r="F4" s="6"/>
      <c r="G4" s="2"/>
    </row>
    <row r="5" spans="1:7" ht="15.75" x14ac:dyDescent="0.25">
      <c r="A5" s="1"/>
      <c r="B5" s="43" t="s">
        <v>65</v>
      </c>
      <c r="C5" s="44">
        <v>109</v>
      </c>
      <c r="D5" s="43">
        <v>1431</v>
      </c>
      <c r="E5" s="43">
        <v>1431</v>
      </c>
      <c r="F5" s="6"/>
      <c r="G5" s="2"/>
    </row>
    <row r="6" spans="1:7" ht="19.5" customHeight="1" x14ac:dyDescent="0.25">
      <c r="A6" s="6"/>
      <c r="B6" s="43" t="s">
        <v>49</v>
      </c>
      <c r="C6" s="43">
        <v>108</v>
      </c>
      <c r="D6" s="43">
        <v>1227</v>
      </c>
      <c r="E6" s="43">
        <v>1227</v>
      </c>
      <c r="F6" s="6"/>
      <c r="G6" s="2"/>
    </row>
    <row r="7" spans="1:7" ht="15.75" x14ac:dyDescent="0.25">
      <c r="A7" s="1"/>
      <c r="B7" s="43" t="s">
        <v>55</v>
      </c>
      <c r="C7" s="44">
        <v>108</v>
      </c>
      <c r="D7" s="43">
        <v>1227</v>
      </c>
      <c r="E7" s="43">
        <v>1227</v>
      </c>
      <c r="F7" s="6"/>
      <c r="G7" s="2"/>
    </row>
    <row r="8" spans="1:7" ht="15.75" x14ac:dyDescent="0.25">
      <c r="A8" s="1"/>
      <c r="B8" s="43" t="s">
        <v>57</v>
      </c>
      <c r="C8" s="44">
        <v>107.5</v>
      </c>
      <c r="D8" s="43">
        <v>1091</v>
      </c>
      <c r="E8" s="43">
        <v>1091</v>
      </c>
      <c r="F8" s="6"/>
      <c r="G8" s="2"/>
    </row>
    <row r="9" spans="1:7" ht="15.75" x14ac:dyDescent="0.25">
      <c r="A9" s="1"/>
      <c r="B9" s="2" t="s">
        <v>67</v>
      </c>
      <c r="C9" s="35">
        <v>98.5</v>
      </c>
      <c r="D9" s="6">
        <v>955</v>
      </c>
      <c r="E9" s="6">
        <v>0</v>
      </c>
      <c r="F9" s="6"/>
      <c r="G9" s="2"/>
    </row>
    <row r="10" spans="1:7" ht="15.75" x14ac:dyDescent="0.25">
      <c r="A10" s="1"/>
      <c r="B10" s="2" t="s">
        <v>70</v>
      </c>
      <c r="C10" s="35">
        <v>78</v>
      </c>
      <c r="D10" s="6">
        <v>2366</v>
      </c>
      <c r="E10" s="6">
        <v>0</v>
      </c>
      <c r="F10" s="6"/>
      <c r="G10" s="2"/>
    </row>
    <row r="11" spans="1:7" ht="15.75" x14ac:dyDescent="0.25">
      <c r="A11" s="1"/>
      <c r="B11" s="2" t="s">
        <v>63</v>
      </c>
      <c r="C11" s="35">
        <v>73.5</v>
      </c>
      <c r="D11" s="6">
        <v>1431</v>
      </c>
      <c r="E11" s="6">
        <v>0</v>
      </c>
      <c r="F11" s="6"/>
      <c r="G11" s="2"/>
    </row>
    <row r="12" spans="1:7" ht="15.75" x14ac:dyDescent="0.25">
      <c r="A12" s="6"/>
      <c r="B12" s="6" t="s">
        <v>51</v>
      </c>
      <c r="C12" s="6">
        <v>64.5</v>
      </c>
      <c r="D12" s="2">
        <v>1312</v>
      </c>
      <c r="E12" s="6">
        <v>0</v>
      </c>
      <c r="F12" s="6"/>
      <c r="G12" s="2"/>
    </row>
    <row r="13" spans="1:7" ht="15.75" x14ac:dyDescent="0.25">
      <c r="A13" s="6"/>
      <c r="B13" s="2" t="s">
        <v>61</v>
      </c>
      <c r="C13" s="35">
        <v>89.5</v>
      </c>
      <c r="D13" s="2">
        <v>632</v>
      </c>
      <c r="E13" s="6">
        <v>0</v>
      </c>
      <c r="F13" s="1"/>
    </row>
    <row r="14" spans="1:7" ht="47.25" x14ac:dyDescent="0.25">
      <c r="B14" s="41" t="s">
        <v>105</v>
      </c>
      <c r="C14" s="6"/>
      <c r="D14" s="2">
        <f>SUM(D2:D13)</f>
        <v>15999</v>
      </c>
      <c r="E14" s="6"/>
      <c r="F14" s="1"/>
    </row>
    <row r="15" spans="1:7" ht="33.75" customHeight="1" x14ac:dyDescent="0.25">
      <c r="B15" s="6"/>
      <c r="C15" s="15" t="s">
        <v>107</v>
      </c>
      <c r="D15" s="2">
        <v>15999</v>
      </c>
      <c r="E15" s="6"/>
      <c r="F15" s="1"/>
    </row>
    <row r="16" spans="1:7" ht="74.25" customHeight="1" x14ac:dyDescent="0.25">
      <c r="B16" s="6"/>
      <c r="C16" s="22" t="s">
        <v>106</v>
      </c>
      <c r="D16" s="2">
        <v>9303</v>
      </c>
      <c r="E16" s="6"/>
      <c r="F16" s="1"/>
    </row>
    <row r="17" spans="2:5" ht="15.75" x14ac:dyDescent="0.25">
      <c r="B17" s="21"/>
      <c r="C17" s="22"/>
      <c r="D17" s="2"/>
      <c r="E17" s="21"/>
    </row>
    <row r="18" spans="2:5" ht="15.75" x14ac:dyDescent="0.25">
      <c r="B18" s="14"/>
      <c r="C18" s="22"/>
      <c r="D18" s="2"/>
    </row>
    <row r="19" spans="2:5" ht="15.75" x14ac:dyDescent="0.25">
      <c r="C19" s="22"/>
      <c r="D19" s="1"/>
    </row>
    <row r="20" spans="2:5" ht="15.75" x14ac:dyDescent="0.25">
      <c r="C20" s="22"/>
      <c r="D20" s="1"/>
    </row>
    <row r="21" spans="2:5" ht="69.75" customHeight="1" x14ac:dyDescent="0.25">
      <c r="C21" s="22"/>
      <c r="D21" s="1"/>
    </row>
    <row r="22" spans="2:5" ht="15.75" x14ac:dyDescent="0.25">
      <c r="C22" s="22"/>
      <c r="D22" s="1"/>
    </row>
    <row r="23" spans="2:5" ht="74.25" customHeight="1" x14ac:dyDescent="0.25">
      <c r="C23" s="22"/>
      <c r="D23" s="1"/>
    </row>
    <row r="24" spans="2:5" x14ac:dyDescent="0.25">
      <c r="C24" s="10"/>
    </row>
  </sheetData>
  <sortState ref="A3:B12">
    <sortCondition descending="1"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Başvuru_Bilgileri</vt:lpstr>
      <vt:lpstr>Başarı_Puanı_Tablosu</vt:lpstr>
      <vt:lpstr>Hibe_Dağıtım_Tablosu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izmiryte5</dc:creator>
  <cp:lastModifiedBy>izmiryte5</cp:lastModifiedBy>
  <dcterms:created xsi:type="dcterms:W3CDTF">2019-07-31T08:43:22Z</dcterms:created>
  <dcterms:modified xsi:type="dcterms:W3CDTF">2022-01-28T12:23:53Z</dcterms:modified>
</cp:coreProperties>
</file>