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ÖZGE_1\ERASMUS_ÖĞRE._ELEM\2021_2022\"/>
    </mc:Choice>
  </mc:AlternateContent>
  <bookViews>
    <workbookView xWindow="-120" yWindow="-120" windowWidth="20640" windowHeight="11160" tabRatio="601" activeTab="2"/>
  </bookViews>
  <sheets>
    <sheet name="BAŞVURU BİLGİLERİ" sheetId="3" r:id="rId1"/>
    <sheet name="HİBE PUANI HESABI" sheetId="1" r:id="rId2"/>
    <sheet name="HİBE DAĞITIM TABLOSU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F5" i="2" l="1"/>
  <c r="J5" i="2" s="1"/>
  <c r="F3" i="2"/>
  <c r="J3" i="2" s="1"/>
  <c r="F2" i="2"/>
  <c r="J2" i="2" s="1"/>
  <c r="F8" i="2"/>
  <c r="F4" i="2"/>
  <c r="J4" i="2" s="1"/>
  <c r="F7" i="2"/>
  <c r="F6" i="2"/>
  <c r="J6" i="2" s="1"/>
  <c r="F11" i="2"/>
  <c r="F10" i="2"/>
  <c r="F9" i="2"/>
  <c r="T9" i="1" l="1"/>
  <c r="T11" i="1"/>
  <c r="T10" i="1"/>
  <c r="F3" i="1" l="1"/>
  <c r="F4" i="1"/>
  <c r="F5" i="1"/>
  <c r="F6" i="1"/>
  <c r="F7" i="1"/>
  <c r="F8" i="1"/>
  <c r="F9" i="1"/>
  <c r="F10" i="1"/>
  <c r="F11" i="1"/>
  <c r="F2" i="1"/>
  <c r="T8" i="1" l="1"/>
  <c r="T7" i="1"/>
  <c r="T6" i="1"/>
  <c r="T2" i="1" l="1"/>
  <c r="T4" i="1" l="1"/>
  <c r="T5" i="1"/>
  <c r="T3" i="1"/>
</calcChain>
</file>

<file path=xl/sharedStrings.xml><?xml version="1.0" encoding="utf-8"?>
<sst xmlns="http://schemas.openxmlformats.org/spreadsheetml/2006/main" count="258" uniqueCount="157">
  <si>
    <t>Öğretim Üyesinin Adı Soyadı</t>
  </si>
  <si>
    <t>Öğretim Üyelerinin Hibe Puanlarına Göre Sıralanması</t>
  </si>
  <si>
    <t>Hibe Puanı</t>
  </si>
  <si>
    <t>Gideceği Gün Sayısı (Seyahat Dahil)</t>
  </si>
  <si>
    <t>Ülke</t>
  </si>
  <si>
    <t>Harcırah Miktarı</t>
  </si>
  <si>
    <t>Seyahat (Km)</t>
  </si>
  <si>
    <t>Mimarlık</t>
  </si>
  <si>
    <t>Seyahat Harcırahı*</t>
  </si>
  <si>
    <t>* Seyahat Harcırahının Hesaplanması</t>
  </si>
  <si>
    <t>Elde edilen “km” değeri</t>
  </si>
  <si>
    <t>Hibe miktarı (avro)</t>
  </si>
  <si>
    <t>10-99 KM arası</t>
  </si>
  <si>
    <t>100 - 499 KM arası</t>
  </si>
  <si>
    <t>500 - 1999 KM arası</t>
  </si>
  <si>
    <t>2000 - 2999 KM arası</t>
  </si>
  <si>
    <t>Toplam Günlük Harcırah*</t>
  </si>
  <si>
    <r>
      <t>Öğretim Üyesinin İlgili Kuruma Önceki Yıllarda Gidiş Sayısı</t>
    </r>
    <r>
      <rPr>
        <b/>
        <sz val="11"/>
        <color rgb="FF0033CC"/>
        <rFont val="Calibri"/>
        <family val="2"/>
        <charset val="162"/>
        <scheme val="minor"/>
      </rPr>
      <t>*</t>
    </r>
  </si>
  <si>
    <t>Almanya</t>
  </si>
  <si>
    <t>Hayır</t>
  </si>
  <si>
    <t>Polonya</t>
  </si>
  <si>
    <t>Görev Şehri</t>
  </si>
  <si>
    <t xml:space="preserve">Öğretim Üyesinin Bölümü </t>
  </si>
  <si>
    <t>Öğretim Üyesinin Gitmek İstediği Ülke</t>
  </si>
  <si>
    <t>Bölümün Toplam Hareketlilik Sayısının  Enstitümüzden YapılanToplam Hareketlilik Sayısına Oranı (%)</t>
  </si>
  <si>
    <t>İlgili Ülkeye Yapılan Toplam Hareketlilik Sayısının Enstitümüzden Yapılan Toplam Hareketlilik Sayısına Oranı</t>
  </si>
  <si>
    <t>Öğretim Üyesinin Gitmek İstediği Kurum</t>
  </si>
  <si>
    <t>İlgili Kuruma Yapılan Toplam Hareketlilik Sayısının Enstitümüzden Yapılan Toplam Hareketlilik Sayısına Oranı</t>
  </si>
  <si>
    <t xml:space="preserve">Toplam Hibe Puanı </t>
  </si>
  <si>
    <t>Toplam Hibe Puanının Hesaplanması</t>
  </si>
  <si>
    <t>HKP- Hibe Kullanma Puanları</t>
  </si>
  <si>
    <t>50 Puan</t>
  </si>
  <si>
    <t>30 Puan</t>
  </si>
  <si>
    <t>15 Puan</t>
  </si>
  <si>
    <t>10 Puan</t>
  </si>
  <si>
    <t>5 Puan</t>
  </si>
  <si>
    <t>2.5 Puan</t>
  </si>
  <si>
    <t>0 Puan</t>
  </si>
  <si>
    <t>-10 Puan</t>
  </si>
  <si>
    <t>Hiç Hareketlilik Yapılmamış Ülke İçin Verilen Puan: 100</t>
  </si>
  <si>
    <t>Hiç Hareketlilik Yapılmamış Kurum İçin Verilen Puan: 100</t>
  </si>
  <si>
    <r>
      <t xml:space="preserve">Önceki Ders Verme Hareketliliğine Bağlı Olarak Aldığı </t>
    </r>
    <r>
      <rPr>
        <b/>
        <sz val="11"/>
        <color theme="4"/>
        <rFont val="Times New Roman"/>
        <family val="1"/>
        <charset val="162"/>
      </rPr>
      <t>Hibe Kullanma Puanı*</t>
    </r>
  </si>
  <si>
    <r>
      <t xml:space="preserve">Orana Bağlı </t>
    </r>
    <r>
      <rPr>
        <b/>
        <sz val="11"/>
        <color theme="4"/>
        <rFont val="Calibri"/>
        <family val="2"/>
        <charset val="162"/>
        <scheme val="minor"/>
      </rPr>
      <t>Bölüm Puanı*</t>
    </r>
  </si>
  <si>
    <r>
      <t xml:space="preserve">Orana Bağlı </t>
    </r>
    <r>
      <rPr>
        <b/>
        <sz val="11"/>
        <color theme="4"/>
        <rFont val="Calibri"/>
        <family val="2"/>
        <charset val="162"/>
        <scheme val="minor"/>
      </rPr>
      <t>Ülke Puanı*</t>
    </r>
  </si>
  <si>
    <r>
      <t xml:space="preserve">Orana Bağlı </t>
    </r>
    <r>
      <rPr>
        <b/>
        <sz val="11"/>
        <color theme="4"/>
        <rFont val="Calibri"/>
        <family val="2"/>
        <charset val="162"/>
        <scheme val="minor"/>
      </rPr>
      <t>Kurum Puanı*</t>
    </r>
  </si>
  <si>
    <r>
      <t xml:space="preserve">Öğretim Programının </t>
    </r>
    <r>
      <rPr>
        <b/>
        <sz val="11"/>
        <color theme="4"/>
        <rFont val="Calibri"/>
        <family val="2"/>
        <charset val="162"/>
        <scheme val="minor"/>
      </rPr>
      <t>Kalitesi Puanı</t>
    </r>
  </si>
  <si>
    <r>
      <rPr>
        <b/>
        <sz val="11"/>
        <color rgb="FF5B9BD5"/>
        <rFont val="Calibri"/>
        <family val="2"/>
        <charset val="162"/>
        <scheme val="minor"/>
      </rPr>
      <t>*Öğretim Programının Kalitesi Puanı:</t>
    </r>
    <r>
      <rPr>
        <b/>
        <sz val="11"/>
        <color rgb="FFFFC000"/>
        <rFont val="Calibri"/>
        <family val="2"/>
        <charset val="162"/>
        <scheme val="minor"/>
      </rPr>
      <t xml:space="preserve"> </t>
    </r>
    <r>
      <rPr>
        <sz val="11"/>
        <color rgb="FF000000"/>
        <rFont val="Calibri"/>
        <family val="2"/>
        <charset val="162"/>
        <scheme val="minor"/>
      </rPr>
      <t xml:space="preserve">Başvurular sırasında teslim edilen Öğretim Programının kalite açısından değerlendirilmesi sonucu elde edilen puandır. </t>
    </r>
  </si>
  <si>
    <t>(Engelli personel önceliklendirilir, Gazi personel ile şehit ve gazi yakını personel önceliklendirilir.)</t>
  </si>
  <si>
    <t xml:space="preserve">Hiç Ders Verme Hareketliliği Yapmamış Öğretim Elemanı:    </t>
  </si>
  <si>
    <t>100 Puan</t>
  </si>
  <si>
    <t xml:space="preserve">1 Kere Ders Verme Hareketliliği Yapmış Öğretim Elemanı:   </t>
  </si>
  <si>
    <t xml:space="preserve">2 Kere Ders Verme Hareketliliği Yapmış Öğretim Elemanı:   </t>
  </si>
  <si>
    <t xml:space="preserve">3 Kere Ders Verme Hareketliliği Yapmış Öğretim Elemanı:   </t>
  </si>
  <si>
    <t xml:space="preserve">4 Kere Ders Verme Hareketliliği Yapmış Öğretim Elemanı:   </t>
  </si>
  <si>
    <t xml:space="preserve">5 Kere Ders Verme Hareketliliği Yapmış Öğretim Elemanı:   </t>
  </si>
  <si>
    <t xml:space="preserve">6 Kere Ders Verme Hareketliliği Yapmış Öğretim Elemanı:   </t>
  </si>
  <si>
    <t xml:space="preserve">7 Kere Ders Verme Hareketliliği Yapmış Öğretim Elemanı:   </t>
  </si>
  <si>
    <t xml:space="preserve">8 Kere Ders Verme Hareketliliği Yapmış Öğretim Elemanı:  </t>
  </si>
  <si>
    <t>(7 kereden fazla hareketlilik yapan öğretim elemanlarının Hibe Kullanma Puanları -10’un katları şeklinde devam eder.)</t>
  </si>
  <si>
    <r>
      <t xml:space="preserve">Bölüm-Ülke- </t>
    </r>
    <r>
      <rPr>
        <b/>
        <sz val="12"/>
        <color theme="1"/>
        <rFont val="Times New Roman"/>
        <family val="1"/>
        <charset val="162"/>
      </rPr>
      <t>Kurum Puanları</t>
    </r>
  </si>
  <si>
    <t>Hiç Hareketlilik Yapmamış Bölümün Puanı: 100</t>
  </si>
  <si>
    <r>
      <t xml:space="preserve">Bölüm/Ülke/Kurum Hareketlilik Yüzdeleri </t>
    </r>
    <r>
      <rPr>
        <sz val="12"/>
        <color rgb="FFFF00FF"/>
        <rFont val="Times New Roman"/>
        <family val="1"/>
        <charset val="162"/>
      </rPr>
      <t>*</t>
    </r>
    <r>
      <rPr>
        <sz val="12"/>
        <color rgb="FF000000"/>
        <rFont val="Times New Roman"/>
        <family val="1"/>
        <charset val="162"/>
      </rPr>
      <t>;</t>
    </r>
  </si>
  <si>
    <t xml:space="preserve"> </t>
  </si>
  <si>
    <r>
      <rPr>
        <b/>
        <sz val="12"/>
        <color rgb="FFC00000"/>
        <rFont val="Times New Roman"/>
        <family val="1"/>
        <charset val="162"/>
      </rPr>
      <t xml:space="preserve">%0-%2,99: 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 xml:space="preserve">95 Puan    </t>
    </r>
  </si>
  <si>
    <r>
      <rPr>
        <b/>
        <sz val="12"/>
        <color rgb="FFC00000"/>
        <rFont val="Times New Roman"/>
        <family val="1"/>
        <charset val="162"/>
      </rPr>
      <t>%3-%5,99:</t>
    </r>
    <r>
      <rPr>
        <b/>
        <sz val="12"/>
        <color rgb="FF000000"/>
        <rFont val="Times New Roman"/>
        <family val="1"/>
        <charset val="162"/>
      </rPr>
      <t xml:space="preserve">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 90 Puan   </t>
    </r>
  </si>
  <si>
    <r>
      <rPr>
        <b/>
        <sz val="12"/>
        <color rgb="FFC00000"/>
        <rFont val="Times New Roman"/>
        <family val="1"/>
        <charset val="162"/>
      </rPr>
      <t>%6-%8,99:</t>
    </r>
    <r>
      <rPr>
        <sz val="12"/>
        <color rgb="FF000000"/>
        <rFont val="Times New Roman"/>
        <family val="1"/>
        <charset val="162"/>
      </rPr>
      <t xml:space="preserve">   </t>
    </r>
    <r>
      <rPr>
        <b/>
        <sz val="12"/>
        <color rgb="FF0033CC"/>
        <rFont val="Times New Roman"/>
        <family val="1"/>
        <charset val="162"/>
      </rPr>
      <t xml:space="preserve">85 Puan        </t>
    </r>
  </si>
  <si>
    <r>
      <rPr>
        <b/>
        <sz val="12"/>
        <color rgb="FFC00000"/>
        <rFont val="Times New Roman"/>
        <family val="1"/>
        <charset val="162"/>
      </rPr>
      <t xml:space="preserve">%9-%11,99: 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 xml:space="preserve">80 Puan    </t>
    </r>
  </si>
  <si>
    <r>
      <rPr>
        <b/>
        <sz val="12"/>
        <color rgb="FFC00000"/>
        <rFont val="Times New Roman"/>
        <family val="1"/>
        <charset val="162"/>
      </rPr>
      <t xml:space="preserve">%12-%14,99: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75 Puan     </t>
    </r>
  </si>
  <si>
    <r>
      <rPr>
        <b/>
        <sz val="12"/>
        <color rgb="FFC00000"/>
        <rFont val="Times New Roman"/>
        <family val="1"/>
        <charset val="162"/>
      </rPr>
      <t>%15-%17,99: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 xml:space="preserve">70 Puan  </t>
    </r>
  </si>
  <si>
    <r>
      <rPr>
        <b/>
        <sz val="12"/>
        <color rgb="FFC00000"/>
        <rFont val="Times New Roman"/>
        <family val="1"/>
        <charset val="162"/>
      </rPr>
      <t xml:space="preserve">%18-%20,99: </t>
    </r>
    <r>
      <rPr>
        <b/>
        <sz val="12"/>
        <color rgb="FF0033CC"/>
        <rFont val="Times New Roman"/>
        <family val="1"/>
        <charset val="162"/>
      </rPr>
      <t xml:space="preserve"> 65 Puan  </t>
    </r>
  </si>
  <si>
    <r>
      <rPr>
        <b/>
        <sz val="12"/>
        <color rgb="FFC00000"/>
        <rFont val="Times New Roman"/>
        <family val="1"/>
        <charset val="162"/>
      </rPr>
      <t xml:space="preserve">%57-%59,99:  </t>
    </r>
    <r>
      <rPr>
        <sz val="12"/>
        <color rgb="FF000000"/>
        <rFont val="Times New Roman"/>
        <family val="1"/>
        <charset val="162"/>
      </rPr>
      <t xml:space="preserve">  -</t>
    </r>
    <r>
      <rPr>
        <b/>
        <sz val="12"/>
        <color rgb="FF0033CC"/>
        <rFont val="Times New Roman"/>
        <family val="1"/>
        <charset val="162"/>
      </rPr>
      <t>65 Puan</t>
    </r>
  </si>
  <si>
    <r>
      <rPr>
        <b/>
        <sz val="12"/>
        <color rgb="FFC00000"/>
        <rFont val="Times New Roman"/>
        <family val="1"/>
        <charset val="162"/>
      </rPr>
      <t xml:space="preserve">%21-%23,99: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55 Puan  </t>
    </r>
  </si>
  <si>
    <r>
      <rPr>
        <b/>
        <sz val="12"/>
        <color rgb="FFC00000"/>
        <rFont val="Times New Roman"/>
        <family val="1"/>
        <charset val="162"/>
      </rPr>
      <t xml:space="preserve">%24-%26,99: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45 Puan  </t>
    </r>
  </si>
  <si>
    <r>
      <rPr>
        <b/>
        <sz val="12"/>
        <color rgb="FFC00000"/>
        <rFont val="Times New Roman"/>
        <family val="1"/>
        <charset val="162"/>
      </rPr>
      <t xml:space="preserve">%27-%29,99: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35 Puan  </t>
    </r>
  </si>
  <si>
    <r>
      <rPr>
        <b/>
        <sz val="12"/>
        <color rgb="FFC00000"/>
        <rFont val="Times New Roman"/>
        <family val="1"/>
        <charset val="162"/>
      </rPr>
      <t xml:space="preserve">%30-%32,99: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25 Puan </t>
    </r>
  </si>
  <si>
    <r>
      <rPr>
        <b/>
        <sz val="12"/>
        <color rgb="FFC00000"/>
        <rFont val="Times New Roman"/>
        <family val="1"/>
        <charset val="162"/>
      </rPr>
      <t xml:space="preserve">%33-%35,99: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>15 Puan</t>
    </r>
  </si>
  <si>
    <r>
      <rPr>
        <b/>
        <sz val="12"/>
        <color rgb="FFC00000"/>
        <rFont val="Times New Roman"/>
        <family val="1"/>
        <charset val="162"/>
      </rPr>
      <t xml:space="preserve">%36-%38,99: 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>5 Puan</t>
    </r>
  </si>
  <si>
    <r>
      <rPr>
        <b/>
        <sz val="12"/>
        <color rgb="FFC00000"/>
        <rFont val="Times New Roman"/>
        <family val="1"/>
        <charset val="162"/>
      </rPr>
      <t xml:space="preserve">%39-%41,99: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>-5 Puan</t>
    </r>
  </si>
  <si>
    <r>
      <rPr>
        <b/>
        <sz val="12"/>
        <color rgb="FFC00000"/>
        <rFont val="Times New Roman"/>
        <family val="1"/>
        <charset val="162"/>
      </rPr>
      <t>%42-%44,99: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 -15 Puan</t>
    </r>
  </si>
  <si>
    <r>
      <rPr>
        <b/>
        <sz val="12"/>
        <color rgb="FFC00000"/>
        <rFont val="Times New Roman"/>
        <family val="1"/>
        <charset val="162"/>
      </rPr>
      <t xml:space="preserve">%45-%47,99: 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 -25 Puan</t>
    </r>
  </si>
  <si>
    <r>
      <rPr>
        <b/>
        <sz val="12"/>
        <color rgb="FFC00000"/>
        <rFont val="Times New Roman"/>
        <family val="1"/>
        <charset val="162"/>
      </rPr>
      <t xml:space="preserve">%48-%50,99: 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 xml:space="preserve"> -35 Puan</t>
    </r>
  </si>
  <si>
    <r>
      <rPr>
        <b/>
        <sz val="12"/>
        <color rgb="FFC00000"/>
        <rFont val="Times New Roman"/>
        <family val="1"/>
        <charset val="162"/>
      </rPr>
      <t xml:space="preserve">%51-%53,99: </t>
    </r>
    <r>
      <rPr>
        <sz val="12"/>
        <color rgb="FF000000"/>
        <rFont val="Times New Roman"/>
        <family val="1"/>
        <charset val="162"/>
      </rPr>
      <t xml:space="preserve">   </t>
    </r>
    <r>
      <rPr>
        <b/>
        <sz val="12"/>
        <color rgb="FF0033CC"/>
        <rFont val="Times New Roman"/>
        <family val="1"/>
        <charset val="162"/>
      </rPr>
      <t>-45 Puan</t>
    </r>
  </si>
  <si>
    <r>
      <rPr>
        <b/>
        <sz val="12"/>
        <color rgb="FFC00000"/>
        <rFont val="Times New Roman"/>
        <family val="1"/>
        <charset val="162"/>
      </rPr>
      <t xml:space="preserve">%54-%56,99:  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>-55 Puan</t>
    </r>
  </si>
  <si>
    <t>Şehit Yakını/ Gazi/Gazi Yakını Personel  Olma Durumu</t>
  </si>
  <si>
    <t>Engelli Personel Olma Durumu</t>
  </si>
  <si>
    <r>
      <rPr>
        <b/>
        <sz val="11"/>
        <color rgb="FF5B9BD5"/>
        <rFont val="Calibri"/>
        <family val="2"/>
        <charset val="162"/>
        <scheme val="minor"/>
      </rPr>
      <t>*HKP-(Hibe Kullanma Puanı):</t>
    </r>
    <r>
      <rPr>
        <sz val="11"/>
        <color rgb="FFCC00FF"/>
        <rFont val="Calibri"/>
        <family val="2"/>
        <charset val="162"/>
        <scheme val="minor"/>
      </rPr>
      <t xml:space="preserve"> </t>
    </r>
    <r>
      <rPr>
        <sz val="11"/>
        <color rgb="FF000000"/>
        <rFont val="Calibri"/>
        <family val="2"/>
        <charset val="162"/>
        <scheme val="minor"/>
      </rPr>
      <t xml:space="preserve">Öğretim Üyelerimizin daha önce yaptıkları Erasmus Ders Verme Hareketlilik sayılarına göre aldıkları puandır. </t>
    </r>
  </si>
  <si>
    <r>
      <rPr>
        <b/>
        <sz val="11"/>
        <color theme="4"/>
        <rFont val="Calibri"/>
        <family val="2"/>
        <charset val="162"/>
      </rPr>
      <t>*Bölüm Puanı:</t>
    </r>
    <r>
      <rPr>
        <sz val="11"/>
        <color rgb="FF000000"/>
        <rFont val="Calibri"/>
        <family val="2"/>
        <charset val="162"/>
      </rPr>
      <t xml:space="preserve"> Öğretim Üyesinin mensubu olduğu bölüm/birim tarafından yapılan Ders Verme Hareketlilik sayısının, Enstitümüz genelinde yapılan toplam Ders Verme Hareketlilik sayısına oranı sonucu ortaya çıkan yüzdelik dilime karşılık gelen puandır.</t>
    </r>
  </si>
  <si>
    <r>
      <rPr>
        <b/>
        <sz val="11"/>
        <color theme="4"/>
        <rFont val="Calibri"/>
        <family val="2"/>
        <charset val="162"/>
        <scheme val="minor"/>
      </rPr>
      <t xml:space="preserve">*Ülke Puanı: </t>
    </r>
    <r>
      <rPr>
        <sz val="11"/>
        <color theme="1"/>
        <rFont val="Calibri"/>
        <family val="2"/>
        <charset val="162"/>
        <scheme val="minor"/>
      </rPr>
      <t>Öğretim Üyesinin gitmek istediği ülkeye yapılan Ders Verme Hareketlilik sayısının, Enstitümüz genelinde yapılan toplam Ders Verme Hareketlilik sayısına oranı sonucu ortaya çıkan yüzdelik dilime karşılık gelen puandır.</t>
    </r>
  </si>
  <si>
    <r>
      <rPr>
        <b/>
        <sz val="11"/>
        <color rgb="FF5B9BD5"/>
        <rFont val="Calibri"/>
        <family val="2"/>
        <charset val="162"/>
        <scheme val="minor"/>
      </rPr>
      <t>*Kurum Puanı:</t>
    </r>
    <r>
      <rPr>
        <b/>
        <sz val="11"/>
        <color rgb="FF000000"/>
        <rFont val="Calibri"/>
        <family val="2"/>
        <charset val="162"/>
        <scheme val="minor"/>
      </rPr>
      <t xml:space="preserve"> </t>
    </r>
    <r>
      <rPr>
        <sz val="11"/>
        <color rgb="FF000000"/>
        <rFont val="Calibri"/>
        <family val="2"/>
        <charset val="162"/>
        <scheme val="minor"/>
      </rPr>
      <t>Öğretim Üyesinin gitmek istediği kuruma yapılan Ders Verme Hareketlilik sayısının, Enstitümüz genelinde yapılan toplam Ders Verme Hareketlilik sayısına oranı sonucu ortaya çıkan yüzdelik dilime karşılık gelen puandır.</t>
    </r>
  </si>
  <si>
    <r>
      <rPr>
        <b/>
        <sz val="11"/>
        <color theme="5"/>
        <rFont val="Calibri"/>
        <family val="2"/>
        <charset val="162"/>
        <scheme val="minor"/>
      </rPr>
      <t xml:space="preserve">HİBE PUANI= </t>
    </r>
    <r>
      <rPr>
        <b/>
        <sz val="11"/>
        <rFont val="Calibri"/>
        <family val="2"/>
        <charset val="162"/>
        <scheme val="minor"/>
      </rPr>
      <t>(Hibe Kullanma Puanı)*0,50 + (Bölüm Puanı)*0,30 + (Ülke Puanı)*0,10 + (Kurum Puanı)*0,05 + (Öğretim Programının Kalitesi)*0,05</t>
    </r>
    <r>
      <rPr>
        <b/>
        <sz val="11"/>
        <color rgb="FF00B0F0"/>
        <rFont val="Calibri"/>
        <family val="2"/>
        <charset val="162"/>
        <scheme val="minor"/>
      </rPr>
      <t xml:space="preserve"> [Gazi personel ile şehit ve gazi yakını personel önceliklendirilir. Engelli personel önceliklendirilir.]</t>
    </r>
  </si>
  <si>
    <t>Makine Mühendisliği</t>
  </si>
  <si>
    <t>Kimya</t>
  </si>
  <si>
    <t>Yabancı Diller Yüksekokulu</t>
  </si>
  <si>
    <t>Portekiz</t>
  </si>
  <si>
    <t>Litvanya</t>
  </si>
  <si>
    <t xml:space="preserve">Kurulun Onaylaması Durmunda Katılımcı Adayının Almaya Hak Kazandığı Toplam Hibe (AVRO) </t>
  </si>
  <si>
    <t>Enerji Mühendisliği</t>
  </si>
  <si>
    <t>Çevre Mühendisliği</t>
  </si>
  <si>
    <t>Kimya Mühendisliği</t>
  </si>
  <si>
    <t>Kurumumuzdan 22.06.2022 Tarihi İtibari ile Yapılan Toplam Ders Verme Hareketlilik Sayısı</t>
  </si>
  <si>
    <t>İtalya</t>
  </si>
  <si>
    <t>Universita degli Studi di 
Ferrara</t>
  </si>
  <si>
    <t>Bialystok University of Technology</t>
  </si>
  <si>
    <t>Instiituto Politecnico da Guarda</t>
  </si>
  <si>
    <t>FH Südwestfalen</t>
  </si>
  <si>
    <t>Klaipeda University of Applied Sciences</t>
  </si>
  <si>
    <t>Kaunas University of Technology</t>
  </si>
  <si>
    <t>Slovakya</t>
  </si>
  <si>
    <t>Technical University of Kosice</t>
  </si>
  <si>
    <t>Yunanistan</t>
  </si>
  <si>
    <t>National Technical University of Athens</t>
  </si>
  <si>
    <t>Guarda</t>
  </si>
  <si>
    <t>Ferrara</t>
  </si>
  <si>
    <t>Białystok</t>
  </si>
  <si>
    <t>Soest</t>
  </si>
  <si>
    <t>Kaunas</t>
  </si>
  <si>
    <t>Kosice</t>
  </si>
  <si>
    <t>Zografou, Athens</t>
  </si>
  <si>
    <t>1474.63</t>
  </si>
  <si>
    <t>1683.32</t>
  </si>
  <si>
    <t>2932.11</t>
  </si>
  <si>
    <t>2090.74</t>
  </si>
  <si>
    <t>Klaipeda</t>
  </si>
  <si>
    <t>1992.84</t>
  </si>
  <si>
    <t>1868.1</t>
  </si>
  <si>
    <t>1254.84</t>
  </si>
  <si>
    <t>397.17</t>
  </si>
  <si>
    <r>
      <t>***Km hesabı yapılırken yararlanılan Mesafe Hesaplayıcı https://erasmus-plus.ec.europa.eu/resources-and-tools/distance-calculator (</t>
    </r>
    <r>
      <rPr>
        <b/>
        <sz val="11"/>
        <color rgb="FF0033CC"/>
        <rFont val="Calibri"/>
        <family val="2"/>
        <charset val="162"/>
        <scheme val="minor"/>
      </rPr>
      <t>Kaynak:</t>
    </r>
    <r>
      <rPr>
        <sz val="11"/>
        <color theme="1"/>
        <rFont val="Calibri"/>
        <family val="2"/>
        <charset val="162"/>
        <scheme val="minor"/>
      </rPr>
      <t xml:space="preserve"> Yükseköğretim Kurumları İçin El Kitabı, 2021 Sözleşme Dönemi) 
</t>
    </r>
  </si>
  <si>
    <t>3000-3999 KM arası</t>
  </si>
  <si>
    <t>4000-7999 KM arası</t>
  </si>
  <si>
    <t>8000 KM arası</t>
  </si>
  <si>
    <t>Kurumumuzdan 05.05.2022 Tarihi İtibari ile Yapılan Toplam Ders Verme Hareketlilik Sayısı</t>
  </si>
  <si>
    <r>
      <t>*</t>
    </r>
    <r>
      <rPr>
        <b/>
        <sz val="11"/>
        <color rgb="FF0033CC"/>
        <rFont val="Calibri"/>
        <family val="2"/>
        <charset val="162"/>
        <scheme val="minor"/>
      </rPr>
      <t>Öğretim Üyesinin Aynı Kuruma İki Kereden Fazla Gitme Talebi Desteklenmez.</t>
    </r>
  </si>
  <si>
    <r>
      <t xml:space="preserve">Öğretim Üyesinin </t>
    </r>
    <r>
      <rPr>
        <b/>
        <sz val="11"/>
        <color rgb="FF0033CC"/>
        <rFont val="Times New Roman"/>
        <family val="1"/>
        <charset val="162"/>
      </rPr>
      <t>22.06.2022*</t>
    </r>
    <r>
      <rPr>
        <b/>
        <sz val="11"/>
        <color rgb="FFFF0000"/>
        <rFont val="Times New Roman"/>
        <family val="1"/>
        <charset val="162"/>
      </rPr>
      <t xml:space="preserve"> Tarihine Kadar Yaptığı Ders Verme Hareketlilik Sayısı</t>
    </r>
  </si>
  <si>
    <r>
      <t xml:space="preserve">Öğretim Üyesinin Mensubu Olduğu Bölümden </t>
    </r>
    <r>
      <rPr>
        <b/>
        <sz val="11"/>
        <color rgb="FF0033CC"/>
        <rFont val="Times New Roman"/>
        <family val="1"/>
        <charset val="162"/>
      </rPr>
      <t>22.06.2022*</t>
    </r>
    <r>
      <rPr>
        <b/>
        <sz val="11"/>
        <color rgb="FFFF0000"/>
        <rFont val="Times New Roman"/>
        <family val="1"/>
        <charset val="162"/>
      </rPr>
      <t xml:space="preserve"> Tarihine Kadar Yapılan Hareketlilik Sayısı</t>
    </r>
  </si>
  <si>
    <r>
      <t xml:space="preserve">İlgili Ülkeye </t>
    </r>
    <r>
      <rPr>
        <b/>
        <sz val="11"/>
        <color rgb="FF00B0F0"/>
        <rFont val="Times New Roman"/>
        <family val="1"/>
        <charset val="162"/>
      </rPr>
      <t xml:space="preserve">05.05.2022* </t>
    </r>
    <r>
      <rPr>
        <b/>
        <sz val="11"/>
        <color rgb="FFFF0000"/>
        <rFont val="Times New Roman"/>
        <family val="1"/>
        <charset val="162"/>
      </rPr>
      <t>Tarihine Kadar Enstitümüzden Yapılan Toplam Hareketlilik Sayısı</t>
    </r>
  </si>
  <si>
    <r>
      <t xml:space="preserve">İlgili Kuruma </t>
    </r>
    <r>
      <rPr>
        <b/>
        <sz val="11"/>
        <color rgb="FF00B0F0"/>
        <rFont val="Times New Roman"/>
        <family val="1"/>
        <charset val="162"/>
      </rPr>
      <t>05.05.2022*</t>
    </r>
    <r>
      <rPr>
        <b/>
        <sz val="11"/>
        <color rgb="FFFF0000"/>
        <rFont val="Times New Roman"/>
        <family val="1"/>
        <charset val="162"/>
      </rPr>
      <t xml:space="preserve"> Tarihine Kadar Enstitümüzden Yapılan Toplam Hareketlilik Sayısı</t>
    </r>
  </si>
  <si>
    <t>*05.05.2022 tarihi ; 2021 Ders Verme Hareketliliği Bşavurularına istinaden ülke-kurum puanlarının web sayfasında duyurulduğu tarihi ifade eder.</t>
  </si>
  <si>
    <t>*22.06.2022 tarihi; 2021 Ders Verme Hareketliliği Başvurularının değerlendirmeye alındığı tarihi ifade eder.</t>
  </si>
  <si>
    <t xml:space="preserve">PERSONELİ DESTEKLEMEKE İÇİN GEREKLİ TOPLAM HİBE </t>
  </si>
  <si>
    <r>
      <rPr>
        <b/>
        <sz val="12"/>
        <color rgb="FFFF0000"/>
        <rFont val="Times New Roman"/>
        <family val="1"/>
        <charset val="162"/>
      </rPr>
      <t>*Günlük Hibe Değerleri İçin Kaynak:</t>
    </r>
    <r>
      <rPr>
        <sz val="12"/>
        <color theme="1"/>
        <rFont val="Times New Roman"/>
        <family val="1"/>
        <charset val="162"/>
      </rPr>
      <t xml:space="preserve"> Yükseköğretim Kurumları İçin El Kitabı, 2021 Sözleşme Dönemi </t>
    </r>
  </si>
  <si>
    <t>YETERSİZ KAYNAK NEDENİ İLE HİBE ONAYLANMADI</t>
  </si>
  <si>
    <t>Başvuru Yapan Öğretim Üyesinin Adı</t>
  </si>
  <si>
    <t>MEVCUT HİBE (AVRO)</t>
  </si>
  <si>
    <t>KURUMSAL DESTEKTEN GELEN KATKI (AVRO)</t>
  </si>
  <si>
    <t>G……h Ş…...I M…..D</t>
  </si>
  <si>
    <t>G…..y Y…..Z</t>
  </si>
  <si>
    <t>A…..n S…..U</t>
  </si>
  <si>
    <t>S…..t C…..l S…..U</t>
  </si>
  <si>
    <t>S…..n K…..R</t>
  </si>
  <si>
    <t>E…..h G…..A</t>
  </si>
  <si>
    <t>M…..t F…..h T…..Y</t>
  </si>
  <si>
    <t>G…..n K…..R</t>
  </si>
  <si>
    <t>K…..l E…..n M…..D</t>
  </si>
  <si>
    <t>Z…..a T…..e K…..Z</t>
  </si>
  <si>
    <t>Sonuçlara İtiraz İşlemi</t>
  </si>
  <si>
    <r>
      <t xml:space="preserve">Sonuçlara itirazı olan öğretim üyelerimizin,  itirazlarını </t>
    </r>
    <r>
      <rPr>
        <b/>
        <sz val="11"/>
        <color rgb="FF7030A0"/>
        <rFont val="Calibri"/>
        <family val="2"/>
        <charset val="162"/>
        <scheme val="minor"/>
      </rPr>
      <t>05.07.2022</t>
    </r>
    <r>
      <rPr>
        <b/>
        <sz val="11"/>
        <color rgb="FFC00000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 xml:space="preserve"> tarihine kadar  </t>
    </r>
    <r>
      <rPr>
        <b/>
        <sz val="11"/>
        <color rgb="FFC00000"/>
        <rFont val="Calibri"/>
        <family val="2"/>
        <charset val="162"/>
        <scheme val="minor"/>
      </rPr>
      <t>erasmuskoordinator@iyte.edu.tr</t>
    </r>
    <r>
      <rPr>
        <sz val="11"/>
        <color theme="1"/>
        <rFont val="Calibri"/>
        <family val="2"/>
        <charset val="162"/>
        <scheme val="minor"/>
      </rPr>
      <t xml:space="preserve"> adresine iletmeleri gerekmektedir.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</si>
</sst>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rgb="FF000000"/>
      <name val="Tahoma"/>
      <family val="2"/>
      <charset val="162"/>
    </font>
    <font>
      <b/>
      <sz val="11"/>
      <name val="Calibri"/>
      <family val="2"/>
      <charset val="162"/>
      <scheme val="minor"/>
    </font>
    <font>
      <b/>
      <sz val="11"/>
      <color rgb="FFCC00FF"/>
      <name val="Times New Roman"/>
      <family val="1"/>
      <charset val="162"/>
    </font>
    <font>
      <b/>
      <sz val="11"/>
      <color rgb="FFCC00FF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1"/>
      <color rgb="FF0033CC"/>
      <name val="Calibri"/>
      <family val="2"/>
      <charset val="162"/>
      <scheme val="minor"/>
    </font>
    <font>
      <b/>
      <sz val="11"/>
      <color rgb="FFFFFFFF"/>
      <name val="Comic Sans MS"/>
      <family val="4"/>
      <charset val="162"/>
    </font>
    <font>
      <sz val="11"/>
      <color rgb="FF000000"/>
      <name val="Comic Sans MS"/>
      <family val="4"/>
      <charset val="162"/>
    </font>
    <font>
      <sz val="11"/>
      <color rgb="FF0033CC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sz val="11"/>
      <color rgb="FFCC00FF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FFC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FF00FF"/>
      <name val="Times New Roman"/>
      <family val="1"/>
      <charset val="162"/>
    </font>
    <font>
      <b/>
      <sz val="12"/>
      <color rgb="FFED7D3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theme="4"/>
      <name val="Times New Roman"/>
      <family val="1"/>
      <charset val="162"/>
    </font>
    <font>
      <b/>
      <sz val="11"/>
      <color theme="4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5B9BD5"/>
      <name val="Calibri"/>
      <family val="2"/>
      <charset val="162"/>
      <scheme val="minor"/>
    </font>
    <font>
      <b/>
      <sz val="11"/>
      <color rgb="FF5B9BD5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theme="4"/>
      <name val="Calibri"/>
      <family val="2"/>
      <charset val="162"/>
    </font>
    <font>
      <b/>
      <sz val="12"/>
      <color rgb="FFC00000"/>
      <name val="Times New Roman"/>
      <family val="1"/>
      <charset val="162"/>
    </font>
    <font>
      <b/>
      <sz val="12"/>
      <color rgb="FF0033CC"/>
      <name val="Times New Roman"/>
      <family val="1"/>
      <charset val="162"/>
    </font>
    <font>
      <b/>
      <sz val="11"/>
      <color theme="5"/>
      <name val="Calibri"/>
      <family val="2"/>
      <charset val="162"/>
      <scheme val="minor"/>
    </font>
    <font>
      <b/>
      <sz val="12"/>
      <color theme="5"/>
      <name val="Times New Roman"/>
      <family val="1"/>
      <charset val="162"/>
    </font>
    <font>
      <b/>
      <sz val="11"/>
      <color rgb="FF00B0F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0"/>
      <name val="Tahoma"/>
      <family val="2"/>
      <charset val="162"/>
    </font>
    <font>
      <sz val="11"/>
      <color rgb="FF000000"/>
      <name val="Calibri"/>
    </font>
    <font>
      <b/>
      <sz val="11"/>
      <color rgb="FF00B0F0"/>
      <name val="Times New Roman"/>
      <family val="1"/>
      <charset val="162"/>
    </font>
    <font>
      <sz val="11"/>
      <color theme="1"/>
      <name val="Comic Sans MS"/>
      <family val="4"/>
      <charset val="162"/>
    </font>
    <font>
      <b/>
      <sz val="11"/>
      <color rgb="FF0033CC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color rgb="FF000000"/>
      <name val="Tahoma"/>
      <family val="2"/>
      <charset val="162"/>
    </font>
    <font>
      <b/>
      <sz val="11"/>
      <color rgb="FFC00000"/>
      <name val="Calibri"/>
      <family val="2"/>
      <charset val="162"/>
      <scheme val="minor"/>
    </font>
    <font>
      <b/>
      <sz val="11"/>
      <color rgb="FF7030A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BE0E3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2">
    <xf numFmtId="0" fontId="0" fillId="0" borderId="0"/>
    <xf numFmtId="0" fontId="39" fillId="0" borderId="0"/>
  </cellStyleXfs>
  <cellXfs count="90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" fontId="5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 vertical="center" wrapText="1" indent="4"/>
    </xf>
    <xf numFmtId="0" fontId="8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 vertical="center" wrapText="1" readingOrder="1"/>
    </xf>
    <xf numFmtId="0" fontId="12" fillId="4" borderId="2" xfId="0" applyFont="1" applyFill="1" applyBorder="1" applyAlignment="1">
      <alignment horizontal="center" vertical="center" wrapText="1" readingOrder="1"/>
    </xf>
    <xf numFmtId="0" fontId="13" fillId="5" borderId="2" xfId="0" applyFont="1" applyFill="1" applyBorder="1" applyAlignment="1">
      <alignment horizontal="center" vertical="center" wrapText="1" readingOrder="1"/>
    </xf>
    <xf numFmtId="0" fontId="12" fillId="4" borderId="3" xfId="0" applyFont="1" applyFill="1" applyBorder="1" applyAlignment="1">
      <alignment horizontal="center" vertical="center" wrapText="1" readingOrder="1"/>
    </xf>
    <xf numFmtId="0" fontId="13" fillId="6" borderId="3" xfId="0" applyFont="1" applyFill="1" applyBorder="1" applyAlignment="1">
      <alignment horizontal="center" vertical="center" wrapText="1" readingOrder="1"/>
    </xf>
    <xf numFmtId="0" fontId="13" fillId="5" borderId="3" xfId="0" applyFont="1" applyFill="1" applyBorder="1" applyAlignment="1">
      <alignment horizontal="center" vertical="center" wrapText="1" readingOrder="1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5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vertical="center" wrapText="1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15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7" fillId="0" borderId="0" xfId="0" applyFont="1" applyFill="1" applyAlignment="1">
      <alignment horizontal="center" wrapText="1"/>
    </xf>
    <xf numFmtId="0" fontId="38" fillId="3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/>
    </xf>
    <xf numFmtId="0" fontId="13" fillId="6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38" fillId="0" borderId="0" xfId="0" applyFont="1" applyFill="1" applyAlignment="1">
      <alignment horizontal="center" wrapText="1"/>
    </xf>
    <xf numFmtId="0" fontId="12" fillId="4" borderId="4" xfId="0" applyFont="1" applyFill="1" applyBorder="1" applyAlignment="1">
      <alignment horizontal="center" vertical="center" wrapText="1" readingOrder="1"/>
    </xf>
    <xf numFmtId="0" fontId="41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6" fillId="0" borderId="0" xfId="1" applyFont="1" applyAlignment="1">
      <alignment horizontal="center"/>
    </xf>
    <xf numFmtId="0" fontId="45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wrapText="1"/>
    </xf>
    <xf numFmtId="4" fontId="48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49" fillId="0" borderId="0" xfId="0" applyFont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3CC"/>
      <color rgb="FFCC00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18" sqref="A18"/>
    </sheetView>
  </sheetViews>
  <sheetFormatPr defaultRowHeight="15" x14ac:dyDescent="0.25"/>
  <cols>
    <col min="1" max="1" width="40.42578125" customWidth="1"/>
    <col min="2" max="2" width="25.7109375" customWidth="1"/>
    <col min="3" max="3" width="20.85546875" customWidth="1"/>
    <col min="4" max="4" width="42.42578125" customWidth="1"/>
    <col min="5" max="5" width="19.5703125" customWidth="1"/>
  </cols>
  <sheetData>
    <row r="1" spans="1:4" ht="31.5" x14ac:dyDescent="0.25">
      <c r="A1" s="80" t="s">
        <v>142</v>
      </c>
      <c r="B1" s="79" t="s">
        <v>22</v>
      </c>
      <c r="C1" s="79" t="s">
        <v>23</v>
      </c>
      <c r="D1" s="79" t="s">
        <v>26</v>
      </c>
    </row>
    <row r="2" spans="1:4" ht="39.75" customHeight="1" x14ac:dyDescent="0.25">
      <c r="A2" s="81" t="s">
        <v>145</v>
      </c>
      <c r="B2" s="82" t="s">
        <v>91</v>
      </c>
      <c r="C2" s="83" t="s">
        <v>100</v>
      </c>
      <c r="D2" s="83" t="s">
        <v>101</v>
      </c>
    </row>
    <row r="3" spans="1:4" ht="24.75" customHeight="1" x14ac:dyDescent="0.25">
      <c r="A3" s="81" t="s">
        <v>146</v>
      </c>
      <c r="B3" s="82" t="s">
        <v>96</v>
      </c>
      <c r="C3" s="84" t="s">
        <v>20</v>
      </c>
      <c r="D3" s="85" t="s">
        <v>102</v>
      </c>
    </row>
    <row r="4" spans="1:4" ht="30.75" customHeight="1" x14ac:dyDescent="0.25">
      <c r="A4" s="81" t="s">
        <v>147</v>
      </c>
      <c r="B4" s="82" t="s">
        <v>98</v>
      </c>
      <c r="C4" s="84" t="s">
        <v>93</v>
      </c>
      <c r="D4" s="84" t="s">
        <v>103</v>
      </c>
    </row>
    <row r="5" spans="1:4" ht="27" customHeight="1" x14ac:dyDescent="0.25">
      <c r="A5" s="81" t="s">
        <v>148</v>
      </c>
      <c r="B5" s="82" t="s">
        <v>97</v>
      </c>
      <c r="C5" s="84" t="s">
        <v>93</v>
      </c>
      <c r="D5" s="84" t="s">
        <v>103</v>
      </c>
    </row>
    <row r="6" spans="1:4" ht="23.25" customHeight="1" x14ac:dyDescent="0.25">
      <c r="A6" s="81" t="s">
        <v>149</v>
      </c>
      <c r="B6" s="82" t="s">
        <v>90</v>
      </c>
      <c r="C6" s="83" t="s">
        <v>18</v>
      </c>
      <c r="D6" s="84" t="s">
        <v>104</v>
      </c>
    </row>
    <row r="7" spans="1:4" ht="22.5" customHeight="1" x14ac:dyDescent="0.25">
      <c r="A7" s="81" t="s">
        <v>150</v>
      </c>
      <c r="B7" s="82" t="s">
        <v>92</v>
      </c>
      <c r="C7" s="83" t="s">
        <v>94</v>
      </c>
      <c r="D7" s="84" t="s">
        <v>105</v>
      </c>
    </row>
    <row r="8" spans="1:4" ht="33.75" customHeight="1" x14ac:dyDescent="0.25">
      <c r="A8" s="81" t="s">
        <v>151</v>
      </c>
      <c r="B8" s="82" t="s">
        <v>90</v>
      </c>
      <c r="C8" s="83" t="s">
        <v>100</v>
      </c>
      <c r="D8" s="83" t="s">
        <v>101</v>
      </c>
    </row>
    <row r="9" spans="1:4" ht="24" customHeight="1" x14ac:dyDescent="0.25">
      <c r="A9" s="81" t="s">
        <v>152</v>
      </c>
      <c r="B9" s="82" t="s">
        <v>90</v>
      </c>
      <c r="C9" s="84" t="s">
        <v>94</v>
      </c>
      <c r="D9" s="83" t="s">
        <v>106</v>
      </c>
    </row>
    <row r="10" spans="1:4" ht="19.5" customHeight="1" x14ac:dyDescent="0.25">
      <c r="A10" s="81" t="s">
        <v>153</v>
      </c>
      <c r="B10" s="82" t="s">
        <v>7</v>
      </c>
      <c r="C10" s="84" t="s">
        <v>107</v>
      </c>
      <c r="D10" s="83" t="s">
        <v>108</v>
      </c>
    </row>
    <row r="11" spans="1:4" ht="20.25" customHeight="1" x14ac:dyDescent="0.25">
      <c r="A11" s="81" t="s">
        <v>154</v>
      </c>
      <c r="B11" s="82" t="s">
        <v>7</v>
      </c>
      <c r="C11" s="84" t="s">
        <v>109</v>
      </c>
      <c r="D11" s="83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topLeftCell="O1" zoomScale="90" zoomScaleNormal="90" workbookViewId="0">
      <selection activeCell="X2" sqref="X2"/>
    </sheetView>
  </sheetViews>
  <sheetFormatPr defaultRowHeight="15" x14ac:dyDescent="0.25"/>
  <cols>
    <col min="1" max="1" width="41.7109375" customWidth="1"/>
    <col min="2" max="2" width="25.85546875" customWidth="1"/>
    <col min="3" max="3" width="24.42578125" customWidth="1"/>
    <col min="4" max="4" width="23.85546875" customWidth="1"/>
    <col min="5" max="5" width="24.7109375" customWidth="1"/>
    <col min="6" max="6" width="23.140625" customWidth="1"/>
    <col min="7" max="7" width="31" customWidth="1"/>
    <col min="8" max="8" width="15.42578125" customWidth="1"/>
    <col min="9" max="9" width="22" customWidth="1"/>
    <col min="10" max="10" width="20.85546875" customWidth="1"/>
    <col min="11" max="11" width="33.5703125" customWidth="1"/>
    <col min="12" max="12" width="34.42578125" customWidth="1"/>
    <col min="13" max="13" width="23.42578125" customWidth="1"/>
    <col min="14" max="14" width="19.28515625" customWidth="1"/>
    <col min="15" max="15" width="31.7109375" customWidth="1"/>
    <col min="16" max="16" width="36" customWidth="1"/>
    <col min="17" max="19" width="25.28515625" customWidth="1"/>
    <col min="20" max="20" width="25" customWidth="1"/>
    <col min="21" max="21" width="67.28515625" customWidth="1"/>
    <col min="22" max="22" width="15.140625" customWidth="1"/>
    <col min="23" max="23" width="20.5703125" customWidth="1"/>
  </cols>
  <sheetData>
    <row r="1" spans="1:23" ht="107.25" customHeight="1" x14ac:dyDescent="0.25">
      <c r="A1" s="9" t="s">
        <v>0</v>
      </c>
      <c r="B1" s="2" t="s">
        <v>133</v>
      </c>
      <c r="C1" s="30" t="s">
        <v>41</v>
      </c>
      <c r="D1" s="2" t="s">
        <v>22</v>
      </c>
      <c r="E1" s="2" t="s">
        <v>134</v>
      </c>
      <c r="F1" s="2" t="s">
        <v>24</v>
      </c>
      <c r="G1" s="28" t="s">
        <v>42</v>
      </c>
      <c r="H1" s="19" t="s">
        <v>23</v>
      </c>
      <c r="I1" s="2" t="s">
        <v>135</v>
      </c>
      <c r="J1" s="2" t="s">
        <v>25</v>
      </c>
      <c r="K1" s="28" t="s">
        <v>43</v>
      </c>
      <c r="L1" s="19" t="s">
        <v>26</v>
      </c>
      <c r="M1" s="19" t="s">
        <v>17</v>
      </c>
      <c r="N1" s="2" t="s">
        <v>136</v>
      </c>
      <c r="O1" s="2" t="s">
        <v>27</v>
      </c>
      <c r="P1" s="28" t="s">
        <v>44</v>
      </c>
      <c r="Q1" s="12" t="s">
        <v>45</v>
      </c>
      <c r="R1" s="12" t="s">
        <v>83</v>
      </c>
      <c r="S1" s="12" t="s">
        <v>84</v>
      </c>
      <c r="T1" s="12" t="s">
        <v>28</v>
      </c>
      <c r="U1" s="12" t="s">
        <v>29</v>
      </c>
      <c r="V1" s="13"/>
      <c r="W1" s="12"/>
    </row>
    <row r="2" spans="1:23" ht="70.5" customHeight="1" x14ac:dyDescent="0.25">
      <c r="A2" s="81" t="s">
        <v>145</v>
      </c>
      <c r="B2" s="24">
        <v>6</v>
      </c>
      <c r="C2" s="43">
        <v>2.5</v>
      </c>
      <c r="D2" s="20" t="s">
        <v>91</v>
      </c>
      <c r="E2" s="68">
        <v>14</v>
      </c>
      <c r="F2" s="65">
        <f>100*E2/138</f>
        <v>10.144927536231885</v>
      </c>
      <c r="G2" s="43">
        <v>80</v>
      </c>
      <c r="H2" s="64" t="s">
        <v>100</v>
      </c>
      <c r="I2" s="68">
        <v>26</v>
      </c>
      <c r="J2" s="86">
        <v>18.98</v>
      </c>
      <c r="K2" s="43">
        <v>65</v>
      </c>
      <c r="L2" s="23" t="s">
        <v>101</v>
      </c>
      <c r="M2" s="4">
        <v>0</v>
      </c>
      <c r="N2" s="70">
        <v>3</v>
      </c>
      <c r="O2" s="23">
        <v>2.19</v>
      </c>
      <c r="P2" s="43">
        <v>95</v>
      </c>
      <c r="Q2" s="20">
        <v>100</v>
      </c>
      <c r="R2" s="23" t="s">
        <v>19</v>
      </c>
      <c r="S2" s="23" t="s">
        <v>19</v>
      </c>
      <c r="T2" s="23">
        <f>C2*0.5+G2*0.3+K2*0.1+P2*0.05+Q9*0.05</f>
        <v>41.5</v>
      </c>
      <c r="U2" s="44" t="s">
        <v>89</v>
      </c>
      <c r="V2" s="13"/>
      <c r="W2" s="12"/>
    </row>
    <row r="3" spans="1:23" ht="28.5" customHeight="1" x14ac:dyDescent="0.25">
      <c r="A3" s="81" t="s">
        <v>146</v>
      </c>
      <c r="B3" s="20">
        <v>1</v>
      </c>
      <c r="C3" s="57">
        <v>50</v>
      </c>
      <c r="D3" s="20" t="s">
        <v>96</v>
      </c>
      <c r="E3" s="69">
        <v>2</v>
      </c>
      <c r="F3" s="65">
        <f t="shared" ref="F3:F11" si="0">100*E3/138</f>
        <v>1.4492753623188406</v>
      </c>
      <c r="G3" s="43">
        <v>95</v>
      </c>
      <c r="H3" s="22" t="s">
        <v>20</v>
      </c>
      <c r="I3" s="67">
        <v>9</v>
      </c>
      <c r="J3" s="10">
        <v>6.57</v>
      </c>
      <c r="K3" s="29">
        <v>85</v>
      </c>
      <c r="L3" s="58" t="s">
        <v>102</v>
      </c>
      <c r="M3" s="4">
        <v>1</v>
      </c>
      <c r="N3" s="70">
        <v>1</v>
      </c>
      <c r="O3" s="25">
        <v>0.73</v>
      </c>
      <c r="P3" s="59">
        <v>95</v>
      </c>
      <c r="Q3" s="23">
        <v>100</v>
      </c>
      <c r="R3" s="23" t="s">
        <v>19</v>
      </c>
      <c r="S3" s="23" t="s">
        <v>19</v>
      </c>
      <c r="T3" s="25">
        <f t="shared" ref="T3:T11" si="1">C3*0.5+G3*0.3+K3*0.1+P3*0.05+Q3*0.05</f>
        <v>71.75</v>
      </c>
      <c r="U3" s="62" t="s">
        <v>30</v>
      </c>
    </row>
    <row r="4" spans="1:23" ht="34.5" customHeight="1" x14ac:dyDescent="0.25">
      <c r="A4" s="81" t="s">
        <v>147</v>
      </c>
      <c r="B4" s="20">
        <v>0</v>
      </c>
      <c r="C4" s="57">
        <v>100</v>
      </c>
      <c r="D4" s="20" t="s">
        <v>98</v>
      </c>
      <c r="E4" s="14">
        <v>5</v>
      </c>
      <c r="F4" s="65">
        <f t="shared" si="0"/>
        <v>3.6231884057971016</v>
      </c>
      <c r="G4" s="60">
        <v>90</v>
      </c>
      <c r="H4" s="22" t="s">
        <v>93</v>
      </c>
      <c r="I4" s="31">
        <v>2</v>
      </c>
      <c r="J4" s="11">
        <v>1.46</v>
      </c>
      <c r="K4" s="57">
        <v>95</v>
      </c>
      <c r="L4" s="26" t="s">
        <v>103</v>
      </c>
      <c r="M4" s="4">
        <v>0</v>
      </c>
      <c r="N4" s="70">
        <v>0</v>
      </c>
      <c r="O4" s="25">
        <v>0</v>
      </c>
      <c r="P4" s="59">
        <v>100</v>
      </c>
      <c r="Q4" s="25">
        <v>100</v>
      </c>
      <c r="R4" s="23" t="s">
        <v>19</v>
      </c>
      <c r="S4" s="23" t="s">
        <v>19</v>
      </c>
      <c r="T4" s="25">
        <f t="shared" si="1"/>
        <v>96.5</v>
      </c>
      <c r="U4" s="46" t="s">
        <v>48</v>
      </c>
      <c r="V4" s="46" t="s">
        <v>49</v>
      </c>
    </row>
    <row r="5" spans="1:23" ht="25.5" customHeight="1" x14ac:dyDescent="0.25">
      <c r="A5" s="81" t="s">
        <v>148</v>
      </c>
      <c r="B5" s="20">
        <v>0</v>
      </c>
      <c r="C5" s="57">
        <v>100</v>
      </c>
      <c r="D5" s="20" t="s">
        <v>97</v>
      </c>
      <c r="E5" s="14">
        <v>0</v>
      </c>
      <c r="F5" s="65">
        <f t="shared" si="0"/>
        <v>0</v>
      </c>
      <c r="G5" s="60">
        <v>100</v>
      </c>
      <c r="H5" s="22" t="s">
        <v>93</v>
      </c>
      <c r="I5" s="31">
        <v>2</v>
      </c>
      <c r="J5" s="11">
        <v>1.46</v>
      </c>
      <c r="K5" s="57">
        <v>95</v>
      </c>
      <c r="L5" s="26" t="s">
        <v>103</v>
      </c>
      <c r="M5" s="4">
        <v>0</v>
      </c>
      <c r="N5" s="70">
        <v>0</v>
      </c>
      <c r="O5" s="25">
        <v>0</v>
      </c>
      <c r="P5" s="59">
        <v>100</v>
      </c>
      <c r="Q5" s="25">
        <v>100</v>
      </c>
      <c r="R5" s="23" t="s">
        <v>19</v>
      </c>
      <c r="S5" s="23" t="s">
        <v>19</v>
      </c>
      <c r="T5" s="25">
        <f t="shared" si="1"/>
        <v>99.5</v>
      </c>
      <c r="U5" s="46" t="s">
        <v>50</v>
      </c>
      <c r="V5" s="46" t="s">
        <v>31</v>
      </c>
    </row>
    <row r="6" spans="1:23" ht="33" customHeight="1" x14ac:dyDescent="0.25">
      <c r="A6" s="81" t="s">
        <v>149</v>
      </c>
      <c r="B6" s="20">
        <v>3</v>
      </c>
      <c r="C6" s="57">
        <v>15</v>
      </c>
      <c r="D6" s="20" t="s">
        <v>90</v>
      </c>
      <c r="E6" s="14">
        <v>25</v>
      </c>
      <c r="F6" s="65">
        <f t="shared" si="0"/>
        <v>18.115942028985508</v>
      </c>
      <c r="G6" s="60">
        <v>65</v>
      </c>
      <c r="H6" s="64" t="s">
        <v>18</v>
      </c>
      <c r="I6" s="31">
        <v>19</v>
      </c>
      <c r="J6" s="18">
        <v>13.87</v>
      </c>
      <c r="K6" s="57">
        <v>75</v>
      </c>
      <c r="L6" s="26" t="s">
        <v>104</v>
      </c>
      <c r="M6" s="4">
        <v>0</v>
      </c>
      <c r="N6" s="31">
        <v>1</v>
      </c>
      <c r="O6" s="25">
        <v>0.73</v>
      </c>
      <c r="P6" s="59">
        <v>95</v>
      </c>
      <c r="Q6" s="23">
        <v>100</v>
      </c>
      <c r="R6" s="23" t="s">
        <v>19</v>
      </c>
      <c r="S6" s="23" t="s">
        <v>19</v>
      </c>
      <c r="T6" s="25">
        <f t="shared" si="1"/>
        <v>44.25</v>
      </c>
      <c r="U6" s="46" t="s">
        <v>51</v>
      </c>
      <c r="V6" s="46" t="s">
        <v>32</v>
      </c>
    </row>
    <row r="7" spans="1:23" ht="31.5" customHeight="1" x14ac:dyDescent="0.25">
      <c r="A7" s="81" t="s">
        <v>150</v>
      </c>
      <c r="B7" s="20">
        <v>1</v>
      </c>
      <c r="C7" s="57">
        <v>50</v>
      </c>
      <c r="D7" s="20" t="s">
        <v>92</v>
      </c>
      <c r="E7" s="14">
        <v>3</v>
      </c>
      <c r="F7" s="65">
        <f t="shared" si="0"/>
        <v>2.1739130434782608</v>
      </c>
      <c r="G7" s="60">
        <v>95</v>
      </c>
      <c r="H7" s="64" t="s">
        <v>94</v>
      </c>
      <c r="I7" s="31">
        <v>2</v>
      </c>
      <c r="J7" s="11">
        <v>1.46</v>
      </c>
      <c r="K7" s="57">
        <v>95</v>
      </c>
      <c r="L7" s="26" t="s">
        <v>105</v>
      </c>
      <c r="M7" s="4">
        <v>1</v>
      </c>
      <c r="N7" s="70">
        <v>1</v>
      </c>
      <c r="O7" s="25">
        <v>0.73</v>
      </c>
      <c r="P7" s="59">
        <v>95</v>
      </c>
      <c r="Q7" s="25">
        <v>100</v>
      </c>
      <c r="R7" s="23" t="s">
        <v>19</v>
      </c>
      <c r="S7" s="23" t="s">
        <v>19</v>
      </c>
      <c r="T7" s="25">
        <f t="shared" si="1"/>
        <v>72.75</v>
      </c>
      <c r="U7" s="46" t="s">
        <v>52</v>
      </c>
      <c r="V7" s="46" t="s">
        <v>33</v>
      </c>
    </row>
    <row r="8" spans="1:23" ht="72" customHeight="1" x14ac:dyDescent="0.25">
      <c r="A8" s="81" t="s">
        <v>151</v>
      </c>
      <c r="B8" s="20">
        <v>1</v>
      </c>
      <c r="C8" s="57">
        <v>50</v>
      </c>
      <c r="D8" s="20" t="s">
        <v>90</v>
      </c>
      <c r="E8" s="14">
        <v>25</v>
      </c>
      <c r="F8" s="65">
        <f t="shared" si="0"/>
        <v>18.115942028985508</v>
      </c>
      <c r="G8" s="60">
        <v>65</v>
      </c>
      <c r="H8" s="64" t="s">
        <v>100</v>
      </c>
      <c r="I8" s="31">
        <v>26</v>
      </c>
      <c r="J8" s="11">
        <v>18.98</v>
      </c>
      <c r="K8" s="57">
        <v>65</v>
      </c>
      <c r="L8" s="23" t="s">
        <v>101</v>
      </c>
      <c r="M8" s="4">
        <v>0</v>
      </c>
      <c r="N8" s="70">
        <v>3</v>
      </c>
      <c r="O8" s="23">
        <v>2.19</v>
      </c>
      <c r="P8" s="59">
        <v>95</v>
      </c>
      <c r="Q8" s="23">
        <v>100</v>
      </c>
      <c r="R8" s="23" t="s">
        <v>19</v>
      </c>
      <c r="S8" s="23" t="s">
        <v>19</v>
      </c>
      <c r="T8" s="25">
        <f t="shared" si="1"/>
        <v>60.75</v>
      </c>
      <c r="U8" s="46" t="s">
        <v>53</v>
      </c>
      <c r="V8" s="46" t="s">
        <v>34</v>
      </c>
    </row>
    <row r="9" spans="1:23" ht="44.25" customHeight="1" x14ac:dyDescent="0.25">
      <c r="A9" s="81" t="s">
        <v>152</v>
      </c>
      <c r="B9" s="20">
        <v>1</v>
      </c>
      <c r="C9" s="57">
        <v>50</v>
      </c>
      <c r="D9" s="20" t="s">
        <v>90</v>
      </c>
      <c r="E9" s="14">
        <v>25</v>
      </c>
      <c r="F9" s="65">
        <f t="shared" si="0"/>
        <v>18.115942028985508</v>
      </c>
      <c r="G9" s="60">
        <v>65</v>
      </c>
      <c r="H9" s="22" t="s">
        <v>94</v>
      </c>
      <c r="I9" s="31">
        <v>2</v>
      </c>
      <c r="J9" s="11">
        <v>1.46</v>
      </c>
      <c r="K9" s="57">
        <v>95</v>
      </c>
      <c r="L9" s="23" t="s">
        <v>106</v>
      </c>
      <c r="M9" s="4">
        <v>0</v>
      </c>
      <c r="N9" s="70">
        <v>0</v>
      </c>
      <c r="O9" s="25">
        <v>0</v>
      </c>
      <c r="P9" s="59">
        <v>100</v>
      </c>
      <c r="Q9" s="23">
        <v>100</v>
      </c>
      <c r="R9" s="23" t="s">
        <v>19</v>
      </c>
      <c r="S9" s="23" t="s">
        <v>19</v>
      </c>
      <c r="T9" s="25">
        <f t="shared" si="1"/>
        <v>64</v>
      </c>
      <c r="U9" s="46" t="s">
        <v>54</v>
      </c>
      <c r="V9" s="46" t="s">
        <v>35</v>
      </c>
    </row>
    <row r="10" spans="1:23" ht="116.25" customHeight="1" x14ac:dyDescent="0.25">
      <c r="A10" s="81" t="s">
        <v>153</v>
      </c>
      <c r="B10" s="20">
        <v>6</v>
      </c>
      <c r="C10" s="57">
        <v>2.5</v>
      </c>
      <c r="D10" s="20" t="s">
        <v>7</v>
      </c>
      <c r="E10" s="14">
        <v>28</v>
      </c>
      <c r="F10" s="65">
        <f t="shared" si="0"/>
        <v>20.289855072463769</v>
      </c>
      <c r="G10" s="60">
        <v>65</v>
      </c>
      <c r="H10" s="22" t="s">
        <v>107</v>
      </c>
      <c r="I10" s="31">
        <v>1</v>
      </c>
      <c r="J10" s="11">
        <v>0.73</v>
      </c>
      <c r="K10" s="57">
        <v>95</v>
      </c>
      <c r="L10" s="23" t="s">
        <v>108</v>
      </c>
      <c r="M10" s="4">
        <v>0</v>
      </c>
      <c r="N10" s="70">
        <v>0</v>
      </c>
      <c r="O10" s="25">
        <v>0</v>
      </c>
      <c r="P10" s="59">
        <v>100</v>
      </c>
      <c r="Q10" s="25">
        <v>100</v>
      </c>
      <c r="R10" s="23" t="s">
        <v>19</v>
      </c>
      <c r="S10" s="23" t="s">
        <v>19</v>
      </c>
      <c r="T10" s="25">
        <f t="shared" si="1"/>
        <v>40.25</v>
      </c>
      <c r="U10" s="46" t="s">
        <v>55</v>
      </c>
      <c r="V10" s="46" t="s">
        <v>36</v>
      </c>
    </row>
    <row r="11" spans="1:23" ht="96.75" customHeight="1" x14ac:dyDescent="0.25">
      <c r="A11" s="81" t="s">
        <v>154</v>
      </c>
      <c r="B11" s="20">
        <v>3</v>
      </c>
      <c r="C11" s="57">
        <v>15</v>
      </c>
      <c r="D11" s="20" t="s">
        <v>7</v>
      </c>
      <c r="E11" s="14">
        <v>28</v>
      </c>
      <c r="F11" s="65">
        <f t="shared" si="0"/>
        <v>20.289855072463769</v>
      </c>
      <c r="G11" s="60">
        <v>65</v>
      </c>
      <c r="H11" s="22" t="s">
        <v>109</v>
      </c>
      <c r="I11" s="31">
        <v>8</v>
      </c>
      <c r="J11" s="11">
        <v>5.84</v>
      </c>
      <c r="K11" s="57">
        <v>90</v>
      </c>
      <c r="L11" s="23" t="s">
        <v>110</v>
      </c>
      <c r="M11" s="4">
        <v>0</v>
      </c>
      <c r="N11" s="70">
        <v>1</v>
      </c>
      <c r="O11" s="25">
        <v>0.73</v>
      </c>
      <c r="P11" s="59">
        <v>95</v>
      </c>
      <c r="Q11" s="25">
        <v>100</v>
      </c>
      <c r="R11" s="23" t="s">
        <v>19</v>
      </c>
      <c r="S11" s="23" t="s">
        <v>19</v>
      </c>
      <c r="T11" s="25">
        <f t="shared" si="1"/>
        <v>45.75</v>
      </c>
      <c r="U11" s="46" t="s">
        <v>56</v>
      </c>
      <c r="V11" s="46" t="s">
        <v>37</v>
      </c>
    </row>
    <row r="12" spans="1:23" ht="141" customHeight="1" x14ac:dyDescent="0.25">
      <c r="A12" s="15"/>
      <c r="B12" s="74" t="s">
        <v>138</v>
      </c>
      <c r="C12" s="75" t="s">
        <v>137</v>
      </c>
      <c r="D12" s="8"/>
      <c r="E12" s="74" t="s">
        <v>138</v>
      </c>
      <c r="F12" s="18"/>
      <c r="G12" s="14"/>
      <c r="H12" s="15"/>
      <c r="I12" s="75" t="s">
        <v>137</v>
      </c>
      <c r="J12" s="18"/>
      <c r="K12" s="31"/>
      <c r="L12" s="71"/>
      <c r="M12" s="8"/>
      <c r="N12" s="75" t="s">
        <v>137</v>
      </c>
      <c r="O12" s="18"/>
      <c r="P12" s="69"/>
      <c r="Q12" s="31"/>
      <c r="R12" s="68"/>
      <c r="S12" s="68"/>
      <c r="T12" s="31"/>
      <c r="U12" s="46" t="s">
        <v>57</v>
      </c>
      <c r="V12" s="46" t="s">
        <v>38</v>
      </c>
    </row>
    <row r="13" spans="1:23" ht="126.75" customHeight="1" x14ac:dyDescent="0.25">
      <c r="A13" s="39" t="s">
        <v>99</v>
      </c>
      <c r="B13" s="40">
        <v>138</v>
      </c>
      <c r="C13" s="55" t="s">
        <v>85</v>
      </c>
      <c r="D13" s="4"/>
      <c r="E13" s="7"/>
      <c r="F13" s="16"/>
      <c r="G13" s="54" t="s">
        <v>86</v>
      </c>
      <c r="H13" s="5"/>
      <c r="I13" s="4"/>
      <c r="J13" s="42"/>
      <c r="K13" s="1" t="s">
        <v>87</v>
      </c>
      <c r="L13" s="4"/>
      <c r="M13" s="41" t="s">
        <v>132</v>
      </c>
      <c r="N13" s="4"/>
      <c r="O13" s="18"/>
      <c r="P13" s="55" t="s">
        <v>88</v>
      </c>
      <c r="Q13" s="56" t="s">
        <v>46</v>
      </c>
      <c r="R13" s="56"/>
      <c r="S13" s="56"/>
      <c r="T13" s="63" t="s">
        <v>47</v>
      </c>
      <c r="U13" s="61" t="s">
        <v>58</v>
      </c>
    </row>
    <row r="14" spans="1:23" ht="38.25" customHeight="1" x14ac:dyDescent="0.25">
      <c r="A14" s="76" t="s">
        <v>131</v>
      </c>
      <c r="B14" s="77">
        <v>137</v>
      </c>
      <c r="C14" s="4"/>
      <c r="D14" s="4"/>
      <c r="E14" s="5"/>
      <c r="F14" s="10"/>
      <c r="G14" s="5"/>
      <c r="H14" s="5"/>
      <c r="I14" s="4"/>
      <c r="J14" s="11"/>
      <c r="K14" s="4"/>
      <c r="L14" s="4"/>
      <c r="M14" s="4"/>
      <c r="N14" s="4"/>
      <c r="O14" s="11"/>
      <c r="P14" s="4"/>
      <c r="Q14" s="4"/>
      <c r="R14" s="4"/>
      <c r="S14" s="4"/>
      <c r="T14" s="4"/>
      <c r="U14" s="45" t="s">
        <v>59</v>
      </c>
    </row>
    <row r="15" spans="1:23" ht="27.75" customHeight="1" x14ac:dyDescent="0.25">
      <c r="A15" s="4"/>
      <c r="B15" s="4"/>
      <c r="C15" s="4"/>
      <c r="D15" s="4"/>
      <c r="E15" s="7"/>
      <c r="F15" s="10"/>
      <c r="G15" s="4"/>
      <c r="H15" s="4"/>
      <c r="I15" s="4"/>
      <c r="J15" s="11"/>
      <c r="K15" s="4"/>
      <c r="L15" s="4"/>
      <c r="M15" s="4"/>
      <c r="N15" s="4"/>
      <c r="O15" s="11"/>
      <c r="P15" s="4"/>
      <c r="Q15" s="4"/>
      <c r="R15" s="4"/>
      <c r="S15" s="4"/>
      <c r="T15" s="4"/>
      <c r="U15" s="46" t="s">
        <v>60</v>
      </c>
    </row>
    <row r="16" spans="1:23" ht="26.25" customHeight="1" x14ac:dyDescent="0.25">
      <c r="A16" s="4"/>
      <c r="B16" s="8"/>
      <c r="C16" s="8"/>
      <c r="D16" s="8"/>
      <c r="E16" s="15"/>
      <c r="F16" s="16"/>
      <c r="G16" s="17"/>
      <c r="H16" s="17"/>
      <c r="I16" s="8"/>
      <c r="J16" s="18"/>
      <c r="K16" s="8"/>
      <c r="L16" s="8"/>
      <c r="M16" s="8"/>
      <c r="N16" s="8"/>
      <c r="O16" s="18"/>
      <c r="P16" s="8"/>
      <c r="Q16" s="4"/>
      <c r="R16" s="4"/>
      <c r="S16" s="4"/>
      <c r="T16" s="4"/>
      <c r="U16" s="46" t="s">
        <v>39</v>
      </c>
    </row>
    <row r="17" spans="1:22" ht="28.5" customHeight="1" x14ac:dyDescent="0.25">
      <c r="A17" s="15"/>
      <c r="B17" s="67"/>
      <c r="C17" s="8"/>
      <c r="D17" s="68"/>
      <c r="E17" s="17"/>
      <c r="F17" s="16"/>
      <c r="G17" s="65"/>
      <c r="H17" s="65"/>
      <c r="I17" s="8"/>
      <c r="J17" s="18"/>
      <c r="K17" s="8"/>
      <c r="L17" s="8"/>
      <c r="M17" s="8"/>
      <c r="N17" s="8"/>
      <c r="O17" s="18"/>
      <c r="P17" s="8"/>
      <c r="Q17" s="4"/>
      <c r="R17" s="4"/>
      <c r="S17" s="4"/>
      <c r="T17" s="4"/>
      <c r="U17" s="46" t="s">
        <v>40</v>
      </c>
    </row>
    <row r="18" spans="1:22" ht="25.5" customHeight="1" x14ac:dyDescent="0.25">
      <c r="A18" s="15"/>
      <c r="B18" s="8"/>
      <c r="C18" s="8"/>
      <c r="D18" s="31"/>
      <c r="E18" s="17"/>
      <c r="F18" s="16"/>
      <c r="G18" s="65"/>
      <c r="H18" s="11"/>
      <c r="I18" s="8"/>
      <c r="J18" s="8"/>
      <c r="K18" s="8"/>
      <c r="L18" s="8"/>
      <c r="M18" s="8"/>
      <c r="N18" s="8"/>
      <c r="O18" s="4"/>
      <c r="P18" s="4"/>
      <c r="Q18" s="4"/>
      <c r="R18" s="4"/>
      <c r="S18" s="4"/>
      <c r="U18" s="47"/>
    </row>
    <row r="19" spans="1:22" ht="15.75" x14ac:dyDescent="0.25">
      <c r="A19" s="15"/>
      <c r="B19" s="8"/>
      <c r="C19" s="8"/>
      <c r="D19" s="31"/>
      <c r="E19" s="17"/>
      <c r="F19" s="16"/>
      <c r="G19" s="65"/>
      <c r="H19" s="11"/>
      <c r="I19" s="8"/>
      <c r="J19" s="8"/>
      <c r="K19" s="8"/>
      <c r="L19" s="8"/>
      <c r="M19" s="8"/>
      <c r="N19" s="4"/>
      <c r="O19" s="4"/>
      <c r="P19" s="4"/>
      <c r="Q19" s="4"/>
      <c r="R19" s="4"/>
      <c r="S19" s="4"/>
      <c r="U19" s="46" t="s">
        <v>61</v>
      </c>
    </row>
    <row r="20" spans="1:22" ht="15.75" x14ac:dyDescent="0.25">
      <c r="A20" s="15"/>
      <c r="B20" s="8"/>
      <c r="C20" s="8"/>
      <c r="D20" s="31"/>
      <c r="E20" s="17"/>
      <c r="F20" s="16"/>
      <c r="G20" s="65"/>
      <c r="H20" s="11"/>
      <c r="I20" s="8"/>
      <c r="J20" s="8"/>
      <c r="K20" s="8"/>
      <c r="L20" s="8"/>
      <c r="M20" s="8"/>
      <c r="N20" s="4"/>
      <c r="O20" s="4"/>
      <c r="P20" s="4"/>
      <c r="Q20" s="4"/>
      <c r="R20" s="4"/>
      <c r="S20" s="4"/>
      <c r="U20" s="46" t="s">
        <v>63</v>
      </c>
    </row>
    <row r="21" spans="1:22" ht="15.75" x14ac:dyDescent="0.25">
      <c r="A21" s="15"/>
      <c r="B21" s="8"/>
      <c r="C21" s="8"/>
      <c r="D21" s="31"/>
      <c r="E21" s="17"/>
      <c r="F21" s="16"/>
      <c r="G21" s="65"/>
      <c r="H21" s="1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U21" s="46" t="s">
        <v>64</v>
      </c>
    </row>
    <row r="22" spans="1:22" ht="15.75" x14ac:dyDescent="0.25">
      <c r="A22" s="15"/>
      <c r="B22" s="8"/>
      <c r="C22" s="8"/>
      <c r="D22" s="31"/>
      <c r="E22" s="17"/>
      <c r="F22" s="16"/>
      <c r="G22" s="65"/>
      <c r="H22" s="1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U22" s="46" t="s">
        <v>65</v>
      </c>
    </row>
    <row r="23" spans="1:22" ht="15.75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U23" s="46" t="s">
        <v>66</v>
      </c>
      <c r="V23" s="46"/>
    </row>
    <row r="24" spans="1:22" ht="15.75" x14ac:dyDescent="0.25">
      <c r="U24" s="46" t="s">
        <v>67</v>
      </c>
      <c r="V24" s="46" t="s">
        <v>62</v>
      </c>
    </row>
    <row r="25" spans="1:22" ht="15.75" x14ac:dyDescent="0.25">
      <c r="U25" s="46" t="s">
        <v>68</v>
      </c>
      <c r="V25" s="46"/>
    </row>
    <row r="26" spans="1:22" ht="15.75" x14ac:dyDescent="0.25">
      <c r="U26" s="45" t="s">
        <v>69</v>
      </c>
      <c r="V26" s="46"/>
    </row>
    <row r="27" spans="1:22" ht="15.75" x14ac:dyDescent="0.25">
      <c r="U27" s="46" t="s">
        <v>71</v>
      </c>
      <c r="V27" s="46"/>
    </row>
    <row r="28" spans="1:22" ht="15.75" x14ac:dyDescent="0.25">
      <c r="U28" s="46" t="s">
        <v>72</v>
      </c>
      <c r="V28" s="46"/>
    </row>
    <row r="29" spans="1:22" ht="15.75" x14ac:dyDescent="0.25">
      <c r="U29" s="46" t="s">
        <v>73</v>
      </c>
      <c r="V29" s="46"/>
    </row>
    <row r="30" spans="1:22" ht="15.75" x14ac:dyDescent="0.25">
      <c r="U30" s="46" t="s">
        <v>74</v>
      </c>
      <c r="V30" s="46"/>
    </row>
    <row r="31" spans="1:22" ht="15.75" x14ac:dyDescent="0.25">
      <c r="U31" s="46" t="s">
        <v>75</v>
      </c>
      <c r="V31" s="46"/>
    </row>
    <row r="32" spans="1:22" ht="15.75" x14ac:dyDescent="0.25">
      <c r="U32" s="46" t="s">
        <v>76</v>
      </c>
      <c r="V32" s="46"/>
    </row>
    <row r="33" spans="21:22" ht="15.75" x14ac:dyDescent="0.25">
      <c r="U33" s="46" t="s">
        <v>77</v>
      </c>
      <c r="V33" s="46"/>
    </row>
    <row r="34" spans="21:22" ht="15.75" x14ac:dyDescent="0.25">
      <c r="U34" s="46" t="s">
        <v>78</v>
      </c>
      <c r="V34" s="46"/>
    </row>
    <row r="35" spans="21:22" ht="15.75" x14ac:dyDescent="0.25">
      <c r="U35" s="46" t="s">
        <v>79</v>
      </c>
      <c r="V35" s="46"/>
    </row>
    <row r="36" spans="21:22" ht="15.75" x14ac:dyDescent="0.25">
      <c r="U36" s="46" t="s">
        <v>80</v>
      </c>
      <c r="V36" s="46"/>
    </row>
    <row r="37" spans="21:22" ht="15.75" x14ac:dyDescent="0.25">
      <c r="U37" s="46" t="s">
        <v>81</v>
      </c>
      <c r="V37" s="46"/>
    </row>
    <row r="38" spans="21:22" ht="15.75" x14ac:dyDescent="0.25">
      <c r="U38" s="46" t="s">
        <v>82</v>
      </c>
      <c r="V38" s="46"/>
    </row>
    <row r="39" spans="21:22" ht="15.75" x14ac:dyDescent="0.25">
      <c r="U39" s="46" t="s">
        <v>70</v>
      </c>
      <c r="V39" s="46"/>
    </row>
    <row r="44" spans="21:22" ht="15.75" x14ac:dyDescent="0.25">
      <c r="V44" s="46"/>
    </row>
    <row r="45" spans="21:22" ht="15.75" x14ac:dyDescent="0.25">
      <c r="V45" s="46"/>
    </row>
    <row r="46" spans="21:22" ht="15.75" x14ac:dyDescent="0.25">
      <c r="V46" s="46"/>
    </row>
    <row r="47" spans="21:22" ht="15.75" x14ac:dyDescent="0.25">
      <c r="U47" s="48"/>
    </row>
    <row r="48" spans="21:22" x14ac:dyDescent="0.25">
      <c r="U48" s="49"/>
    </row>
    <row r="49" spans="21:22" ht="15.75" x14ac:dyDescent="0.25">
      <c r="U49" s="48"/>
    </row>
    <row r="50" spans="21:22" ht="15.75" x14ac:dyDescent="0.25">
      <c r="U50" s="46"/>
    </row>
    <row r="51" spans="21:22" ht="15.75" x14ac:dyDescent="0.25">
      <c r="U51" s="50"/>
    </row>
    <row r="52" spans="21:22" ht="15.75" x14ac:dyDescent="0.25">
      <c r="U52" s="48"/>
    </row>
    <row r="53" spans="21:22" ht="15.75" x14ac:dyDescent="0.25">
      <c r="U53" s="46"/>
    </row>
    <row r="54" spans="21:22" ht="15.75" x14ac:dyDescent="0.25">
      <c r="U54" s="46"/>
      <c r="V54" s="46"/>
    </row>
    <row r="55" spans="21:22" ht="15.75" x14ac:dyDescent="0.25">
      <c r="U55" s="46"/>
    </row>
    <row r="56" spans="21:22" ht="15.75" x14ac:dyDescent="0.25">
      <c r="U56" s="46"/>
      <c r="V56" s="46"/>
    </row>
    <row r="57" spans="21:22" ht="15.75" x14ac:dyDescent="0.25">
      <c r="U57" s="46"/>
    </row>
    <row r="58" spans="21:22" ht="15.75" x14ac:dyDescent="0.25">
      <c r="U58" s="46"/>
      <c r="V58" s="46"/>
    </row>
    <row r="59" spans="21:22" ht="15.75" x14ac:dyDescent="0.25">
      <c r="U59" s="46"/>
    </row>
    <row r="60" spans="21:22" ht="15.75" x14ac:dyDescent="0.25">
      <c r="U60" s="46"/>
      <c r="V60" s="46"/>
    </row>
    <row r="61" spans="21:22" ht="15.75" x14ac:dyDescent="0.25">
      <c r="U61" s="46"/>
    </row>
    <row r="62" spans="21:22" ht="15.75" x14ac:dyDescent="0.25">
      <c r="U62" s="46"/>
      <c r="V62" s="46"/>
    </row>
    <row r="63" spans="21:22" ht="15.75" x14ac:dyDescent="0.25">
      <c r="U63" s="46"/>
    </row>
    <row r="64" spans="21:22" ht="15.75" x14ac:dyDescent="0.25">
      <c r="U64" s="46"/>
      <c r="V64" s="46"/>
    </row>
    <row r="65" spans="21:22" ht="15.75" x14ac:dyDescent="0.25">
      <c r="U65" s="46"/>
    </row>
    <row r="66" spans="21:22" ht="15.75" x14ac:dyDescent="0.25">
      <c r="U66" s="46"/>
      <c r="V66" s="46"/>
    </row>
    <row r="67" spans="21:22" ht="15.75" x14ac:dyDescent="0.25">
      <c r="U67" s="46"/>
    </row>
    <row r="68" spans="21:22" ht="15.75" x14ac:dyDescent="0.25">
      <c r="U68" s="46"/>
      <c r="V68" s="46"/>
    </row>
    <row r="69" spans="21:22" ht="15.75" x14ac:dyDescent="0.25">
      <c r="U69" s="46"/>
    </row>
    <row r="70" spans="21:22" ht="15.75" x14ac:dyDescent="0.25">
      <c r="U70" s="46"/>
      <c r="V70" s="46"/>
    </row>
    <row r="71" spans="21:22" ht="15.75" x14ac:dyDescent="0.25">
      <c r="U71" s="46"/>
    </row>
    <row r="72" spans="21:22" ht="15.75" x14ac:dyDescent="0.25">
      <c r="U72" s="46"/>
      <c r="V72" s="46"/>
    </row>
    <row r="73" spans="21:22" ht="15.75" x14ac:dyDescent="0.25">
      <c r="U73" s="46"/>
    </row>
    <row r="74" spans="21:22" ht="15.75" x14ac:dyDescent="0.25">
      <c r="U74" s="46"/>
      <c r="V74" s="46"/>
    </row>
    <row r="75" spans="21:22" ht="15.75" x14ac:dyDescent="0.25">
      <c r="U75" s="46"/>
    </row>
    <row r="76" spans="21:22" ht="15.75" x14ac:dyDescent="0.25">
      <c r="U76" s="48"/>
    </row>
    <row r="77" spans="21:22" x14ac:dyDescent="0.25">
      <c r="U77" s="49"/>
    </row>
    <row r="78" spans="21:22" ht="15.75" x14ac:dyDescent="0.25">
      <c r="U78" s="48"/>
    </row>
    <row r="79" spans="21:22" ht="15.75" x14ac:dyDescent="0.25">
      <c r="U79" s="46"/>
    </row>
    <row r="80" spans="21:22" ht="15.75" x14ac:dyDescent="0.25">
      <c r="U80" s="50"/>
    </row>
    <row r="81" spans="21:21" ht="15.75" x14ac:dyDescent="0.25">
      <c r="U81" s="48"/>
    </row>
    <row r="82" spans="21:21" ht="15.75" x14ac:dyDescent="0.25">
      <c r="U82" s="46"/>
    </row>
    <row r="83" spans="21:21" ht="15.75" x14ac:dyDescent="0.25">
      <c r="U83" s="45"/>
    </row>
    <row r="84" spans="21:21" ht="15.75" x14ac:dyDescent="0.25">
      <c r="U84" s="51"/>
    </row>
    <row r="85" spans="21:21" ht="15.75" x14ac:dyDescent="0.25">
      <c r="U85" s="52"/>
    </row>
    <row r="86" spans="21:21" ht="15.75" x14ac:dyDescent="0.25">
      <c r="U86" s="52"/>
    </row>
    <row r="87" spans="21:21" ht="15.75" x14ac:dyDescent="0.25">
      <c r="U87" s="52"/>
    </row>
    <row r="88" spans="21:21" ht="15.75" x14ac:dyDescent="0.25">
      <c r="U88" s="52"/>
    </row>
    <row r="89" spans="21:21" ht="15.75" x14ac:dyDescent="0.25">
      <c r="U89" s="46"/>
    </row>
    <row r="90" spans="21:21" ht="15.75" x14ac:dyDescent="0.25">
      <c r="U90" s="53"/>
    </row>
    <row r="91" spans="21:21" ht="15.75" x14ac:dyDescent="0.25">
      <c r="U91" s="46"/>
    </row>
    <row r="92" spans="21:21" ht="15.75" x14ac:dyDescent="0.25">
      <c r="U92" s="53"/>
    </row>
    <row r="93" spans="21:21" ht="15.75" x14ac:dyDescent="0.25">
      <c r="U93" s="46"/>
    </row>
    <row r="94" spans="21:21" ht="15.75" x14ac:dyDescent="0.25">
      <c r="U94" s="46"/>
    </row>
    <row r="95" spans="21:21" ht="15.75" x14ac:dyDescent="0.25">
      <c r="U95" s="46"/>
    </row>
    <row r="96" spans="21:21" ht="15.75" x14ac:dyDescent="0.25">
      <c r="U96" s="53"/>
    </row>
    <row r="97" spans="21:21" ht="15.75" x14ac:dyDescent="0.25">
      <c r="U97" s="46"/>
    </row>
    <row r="98" spans="21:21" ht="15.75" x14ac:dyDescent="0.25">
      <c r="U98" s="46"/>
    </row>
    <row r="99" spans="21:21" ht="15.75" x14ac:dyDescent="0.25">
      <c r="U99" s="4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A2" sqref="A2"/>
    </sheetView>
  </sheetViews>
  <sheetFormatPr defaultRowHeight="15" x14ac:dyDescent="0.25"/>
  <cols>
    <col min="1" max="1" width="27.28515625" customWidth="1"/>
    <col min="2" max="2" width="29.140625" customWidth="1"/>
    <col min="3" max="3" width="20.140625" customWidth="1"/>
    <col min="4" max="5" width="22.140625" customWidth="1"/>
    <col min="6" max="6" width="22" customWidth="1"/>
    <col min="7" max="7" width="22.28515625" customWidth="1"/>
    <col min="8" max="8" width="15.85546875" customWidth="1"/>
    <col min="9" max="9" width="34.85546875" customWidth="1"/>
    <col min="10" max="10" width="53.85546875" customWidth="1"/>
    <col min="11" max="11" width="46.5703125" customWidth="1"/>
    <col min="12" max="12" width="80.42578125" customWidth="1"/>
    <col min="13" max="13" width="22.42578125" customWidth="1"/>
  </cols>
  <sheetData>
    <row r="1" spans="1:13" ht="69" customHeight="1" x14ac:dyDescent="0.25">
      <c r="A1" s="12" t="s">
        <v>1</v>
      </c>
      <c r="B1" s="13" t="s">
        <v>2</v>
      </c>
      <c r="C1" s="12" t="s">
        <v>3</v>
      </c>
      <c r="D1" s="12" t="s">
        <v>4</v>
      </c>
      <c r="E1" s="12" t="s">
        <v>5</v>
      </c>
      <c r="F1" s="19" t="s">
        <v>16</v>
      </c>
      <c r="G1" s="12" t="s">
        <v>21</v>
      </c>
      <c r="H1" s="12" t="s">
        <v>6</v>
      </c>
      <c r="I1" s="39" t="s">
        <v>8</v>
      </c>
      <c r="J1" s="12" t="s">
        <v>139</v>
      </c>
      <c r="K1" s="12" t="s">
        <v>95</v>
      </c>
      <c r="L1" s="88" t="s">
        <v>155</v>
      </c>
    </row>
    <row r="2" spans="1:13" ht="69" customHeight="1" x14ac:dyDescent="0.25">
      <c r="A2" s="81" t="s">
        <v>148</v>
      </c>
      <c r="B2" s="25">
        <v>99.5</v>
      </c>
      <c r="C2" s="20">
        <v>6</v>
      </c>
      <c r="D2" s="22" t="s">
        <v>93</v>
      </c>
      <c r="E2" s="20">
        <v>144</v>
      </c>
      <c r="F2" s="23">
        <f t="shared" ref="F2:F11" si="0">C2*E2</f>
        <v>864</v>
      </c>
      <c r="G2" s="23" t="s">
        <v>111</v>
      </c>
      <c r="H2" s="25" t="s">
        <v>120</v>
      </c>
      <c r="I2" s="20">
        <v>360</v>
      </c>
      <c r="J2" s="23">
        <f t="shared" ref="J2:J11" si="1">F2+I2</f>
        <v>1224</v>
      </c>
      <c r="K2" s="20">
        <v>1224</v>
      </c>
      <c r="L2" s="89" t="s">
        <v>156</v>
      </c>
    </row>
    <row r="3" spans="1:13" ht="69" customHeight="1" x14ac:dyDescent="0.25">
      <c r="A3" s="81" t="s">
        <v>147</v>
      </c>
      <c r="B3" s="25">
        <v>96.45</v>
      </c>
      <c r="C3" s="23">
        <v>6</v>
      </c>
      <c r="D3" s="22" t="s">
        <v>93</v>
      </c>
      <c r="E3" s="20">
        <v>144</v>
      </c>
      <c r="F3" s="23">
        <f t="shared" si="0"/>
        <v>864</v>
      </c>
      <c r="G3" s="23" t="s">
        <v>111</v>
      </c>
      <c r="H3" s="23" t="s">
        <v>120</v>
      </c>
      <c r="I3" s="23">
        <v>360</v>
      </c>
      <c r="J3" s="23">
        <f t="shared" si="1"/>
        <v>1224</v>
      </c>
      <c r="K3" s="24">
        <v>1224</v>
      </c>
      <c r="L3" s="3" t="s">
        <v>143</v>
      </c>
      <c r="M3" s="4">
        <v>5000</v>
      </c>
    </row>
    <row r="4" spans="1:13" ht="69" customHeight="1" x14ac:dyDescent="0.25">
      <c r="A4" s="81" t="s">
        <v>150</v>
      </c>
      <c r="B4" s="25">
        <v>72.75</v>
      </c>
      <c r="C4" s="20">
        <v>7</v>
      </c>
      <c r="D4" s="64" t="s">
        <v>94</v>
      </c>
      <c r="E4" s="20">
        <v>126</v>
      </c>
      <c r="F4" s="23">
        <f t="shared" si="0"/>
        <v>882</v>
      </c>
      <c r="G4" s="21" t="s">
        <v>122</v>
      </c>
      <c r="H4" s="27" t="s">
        <v>123</v>
      </c>
      <c r="I4" s="20">
        <v>275</v>
      </c>
      <c r="J4" s="23">
        <f t="shared" si="1"/>
        <v>1157</v>
      </c>
      <c r="K4" s="24">
        <v>1157</v>
      </c>
      <c r="L4" s="3" t="s">
        <v>144</v>
      </c>
      <c r="M4" s="4">
        <v>667</v>
      </c>
    </row>
    <row r="5" spans="1:13" ht="69" customHeight="1" x14ac:dyDescent="0.25">
      <c r="A5" s="81" t="s">
        <v>146</v>
      </c>
      <c r="B5" s="25">
        <v>71.7</v>
      </c>
      <c r="C5" s="23">
        <v>7</v>
      </c>
      <c r="D5" s="22" t="s">
        <v>20</v>
      </c>
      <c r="E5" s="23">
        <v>126</v>
      </c>
      <c r="F5" s="23">
        <f t="shared" si="0"/>
        <v>882</v>
      </c>
      <c r="G5" s="23" t="s">
        <v>113</v>
      </c>
      <c r="H5" s="23" t="s">
        <v>119</v>
      </c>
      <c r="I5" s="23">
        <v>275</v>
      </c>
      <c r="J5" s="23">
        <f t="shared" si="1"/>
        <v>1157</v>
      </c>
      <c r="K5" s="58">
        <v>1157</v>
      </c>
      <c r="L5" s="3"/>
    </row>
    <row r="6" spans="1:13" ht="69" customHeight="1" x14ac:dyDescent="0.25">
      <c r="A6" s="81" t="s">
        <v>152</v>
      </c>
      <c r="B6" s="25">
        <v>63.95</v>
      </c>
      <c r="C6" s="20">
        <v>5</v>
      </c>
      <c r="D6" s="22" t="s">
        <v>94</v>
      </c>
      <c r="E6" s="21">
        <v>126</v>
      </c>
      <c r="F6" s="23">
        <f t="shared" si="0"/>
        <v>630</v>
      </c>
      <c r="G6" s="20" t="s">
        <v>115</v>
      </c>
      <c r="H6" s="26" t="s">
        <v>124</v>
      </c>
      <c r="I6" s="20">
        <v>275</v>
      </c>
      <c r="J6" s="23">
        <f t="shared" si="1"/>
        <v>905</v>
      </c>
      <c r="K6" s="24">
        <v>905</v>
      </c>
      <c r="L6" s="3"/>
    </row>
    <row r="7" spans="1:13" ht="69" customHeight="1" x14ac:dyDescent="0.25">
      <c r="A7" s="81" t="s">
        <v>151</v>
      </c>
      <c r="B7" s="25">
        <v>60.6</v>
      </c>
      <c r="C7" s="20">
        <v>7</v>
      </c>
      <c r="D7" s="64" t="s">
        <v>100</v>
      </c>
      <c r="E7" s="21">
        <v>144</v>
      </c>
      <c r="F7" s="23">
        <f t="shared" si="0"/>
        <v>1008</v>
      </c>
      <c r="G7" s="21" t="s">
        <v>112</v>
      </c>
      <c r="H7" s="25" t="s">
        <v>118</v>
      </c>
      <c r="I7" s="20">
        <v>275</v>
      </c>
      <c r="J7" s="23">
        <f t="shared" si="1"/>
        <v>1283</v>
      </c>
      <c r="K7" s="87" t="s">
        <v>141</v>
      </c>
      <c r="L7" s="3"/>
    </row>
    <row r="8" spans="1:13" ht="69" customHeight="1" x14ac:dyDescent="0.25">
      <c r="A8" s="81" t="s">
        <v>149</v>
      </c>
      <c r="B8" s="25">
        <v>44.2</v>
      </c>
      <c r="C8" s="20">
        <v>7</v>
      </c>
      <c r="D8" s="64" t="s">
        <v>18</v>
      </c>
      <c r="E8" s="20">
        <v>144</v>
      </c>
      <c r="F8" s="23">
        <f t="shared" si="0"/>
        <v>1008</v>
      </c>
      <c r="G8" s="21" t="s">
        <v>114</v>
      </c>
      <c r="H8" s="25" t="s">
        <v>121</v>
      </c>
      <c r="I8" s="20">
        <v>360</v>
      </c>
      <c r="J8" s="23">
        <f t="shared" si="1"/>
        <v>1368</v>
      </c>
      <c r="K8" s="87" t="s">
        <v>141</v>
      </c>
      <c r="L8" s="3"/>
    </row>
    <row r="9" spans="1:13" ht="52.5" customHeight="1" x14ac:dyDescent="0.25">
      <c r="A9" s="81" t="s">
        <v>145</v>
      </c>
      <c r="B9" s="23">
        <v>41.45</v>
      </c>
      <c r="C9" s="20">
        <v>7</v>
      </c>
      <c r="D9" s="64" t="s">
        <v>100</v>
      </c>
      <c r="E9" s="20">
        <v>144</v>
      </c>
      <c r="F9" s="23">
        <f t="shared" si="0"/>
        <v>1008</v>
      </c>
      <c r="G9" s="21" t="s">
        <v>112</v>
      </c>
      <c r="H9" s="25" t="s">
        <v>118</v>
      </c>
      <c r="I9" s="20">
        <v>275</v>
      </c>
      <c r="J9" s="23">
        <f t="shared" si="1"/>
        <v>1283</v>
      </c>
      <c r="K9" s="87" t="s">
        <v>141</v>
      </c>
      <c r="L9" s="3"/>
    </row>
    <row r="10" spans="1:13" ht="41.25" customHeight="1" x14ac:dyDescent="0.25">
      <c r="A10" s="81" t="s">
        <v>154</v>
      </c>
      <c r="B10" s="25">
        <v>45.75</v>
      </c>
      <c r="C10" s="20">
        <v>7</v>
      </c>
      <c r="D10" s="22" t="s">
        <v>109</v>
      </c>
      <c r="E10" s="20">
        <v>144</v>
      </c>
      <c r="F10" s="23">
        <f t="shared" si="0"/>
        <v>1008</v>
      </c>
      <c r="G10" s="20" t="s">
        <v>117</v>
      </c>
      <c r="H10" s="26" t="s">
        <v>126</v>
      </c>
      <c r="I10" s="20">
        <v>180</v>
      </c>
      <c r="J10" s="23">
        <f t="shared" si="1"/>
        <v>1188</v>
      </c>
      <c r="K10" s="87" t="s">
        <v>141</v>
      </c>
      <c r="L10" s="3"/>
    </row>
    <row r="11" spans="1:13" ht="50.25" customHeight="1" x14ac:dyDescent="0.25">
      <c r="A11" s="81" t="s">
        <v>153</v>
      </c>
      <c r="B11" s="25">
        <v>40.1</v>
      </c>
      <c r="C11" s="20">
        <v>9</v>
      </c>
      <c r="D11" s="22" t="s">
        <v>107</v>
      </c>
      <c r="E11" s="21">
        <v>126</v>
      </c>
      <c r="F11" s="23">
        <f t="shared" si="0"/>
        <v>1134</v>
      </c>
      <c r="G11" s="20" t="s">
        <v>116</v>
      </c>
      <c r="H11" s="26" t="s">
        <v>125</v>
      </c>
      <c r="I11" s="20">
        <v>275</v>
      </c>
      <c r="J11" s="23">
        <f t="shared" si="1"/>
        <v>1409</v>
      </c>
      <c r="K11" s="87" t="s">
        <v>141</v>
      </c>
      <c r="L11" s="6"/>
    </row>
    <row r="12" spans="1:13" ht="32.25" customHeight="1" x14ac:dyDescent="0.25">
      <c r="C12" s="8"/>
      <c r="D12" s="8"/>
      <c r="E12" s="8"/>
      <c r="F12" s="68"/>
      <c r="G12" s="8"/>
      <c r="H12" s="14"/>
      <c r="I12" s="38" t="s">
        <v>9</v>
      </c>
      <c r="J12" s="68"/>
    </row>
    <row r="13" spans="1:13" ht="90.75" customHeight="1" x14ac:dyDescent="0.25">
      <c r="F13" s="78" t="s">
        <v>140</v>
      </c>
      <c r="G13" s="8"/>
      <c r="I13" s="1" t="s">
        <v>127</v>
      </c>
      <c r="J13" s="68"/>
    </row>
    <row r="14" spans="1:13" ht="15.75" thickBot="1" x14ac:dyDescent="0.3">
      <c r="I14" s="1"/>
      <c r="J14" s="8"/>
    </row>
    <row r="15" spans="1:13" ht="18.75" thickBot="1" x14ac:dyDescent="0.3">
      <c r="I15" s="32" t="s">
        <v>10</v>
      </c>
      <c r="J15" s="32" t="s">
        <v>11</v>
      </c>
    </row>
    <row r="16" spans="1:13" ht="21" customHeight="1" thickTop="1" thickBot="1" x14ac:dyDescent="0.3">
      <c r="I16" s="33" t="s">
        <v>12</v>
      </c>
      <c r="J16" s="34">
        <v>23</v>
      </c>
    </row>
    <row r="17" spans="9:10" ht="23.25" customHeight="1" thickBot="1" x14ac:dyDescent="0.3">
      <c r="I17" s="35" t="s">
        <v>13</v>
      </c>
      <c r="J17" s="36">
        <v>180</v>
      </c>
    </row>
    <row r="18" spans="9:10" ht="18.75" thickBot="1" x14ac:dyDescent="0.3">
      <c r="I18" s="35" t="s">
        <v>14</v>
      </c>
      <c r="J18" s="37">
        <v>275</v>
      </c>
    </row>
    <row r="19" spans="9:10" ht="18.75" thickBot="1" x14ac:dyDescent="0.3">
      <c r="I19" s="35" t="s">
        <v>15</v>
      </c>
      <c r="J19" s="66">
        <v>360</v>
      </c>
    </row>
    <row r="20" spans="9:10" ht="18" x14ac:dyDescent="0.3">
      <c r="I20" s="72" t="s">
        <v>128</v>
      </c>
      <c r="J20" s="73">
        <v>530</v>
      </c>
    </row>
    <row r="21" spans="9:10" ht="18" x14ac:dyDescent="0.3">
      <c r="I21" s="72" t="s">
        <v>129</v>
      </c>
      <c r="J21" s="73">
        <v>820</v>
      </c>
    </row>
    <row r="22" spans="9:10" ht="18" x14ac:dyDescent="0.3">
      <c r="I22" s="72" t="s">
        <v>130</v>
      </c>
      <c r="J22" s="73">
        <v>1500</v>
      </c>
    </row>
  </sheetData>
  <sortState ref="B2:L7">
    <sortCondition descending="1"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BAŞVURU BİLGİLERİ</vt:lpstr>
      <vt:lpstr>HİBE PUANI HESABI</vt:lpstr>
      <vt:lpstr>HİBE DAĞITIM TABLOSU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izmiryte5</dc:creator>
  <cp:lastModifiedBy>ozge-topcuoglu</cp:lastModifiedBy>
  <dcterms:created xsi:type="dcterms:W3CDTF">2016-03-04T12:22:43Z</dcterms:created>
  <dcterms:modified xsi:type="dcterms:W3CDTF">2022-06-27T12:08:21Z</dcterms:modified>
</cp:coreProperties>
</file>