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Hibe_Puanları" sheetId="1" r:id="rId1"/>
  </sheets>
  <definedNames>
    <definedName name="_xlnm._FilterDatabase" localSheetId="0" hidden="1">Hibe_Puanları!$B$1:$X$1</definedName>
    <definedName name="BaslaSatir">Hibe_Puanları!#REF!</definedName>
    <definedName name="BaslaSatir2">Hibe_Puanları!#REF!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1" i="1"/>
  <c r="J27" i="1"/>
  <c r="J10" i="1"/>
  <c r="J20" i="1"/>
  <c r="J32" i="1"/>
  <c r="J26" i="1"/>
  <c r="J21" i="1"/>
  <c r="J23" i="1"/>
  <c r="J29" i="1"/>
  <c r="J33" i="1"/>
  <c r="J24" i="1"/>
  <c r="J12" i="1"/>
  <c r="J19" i="1"/>
  <c r="J17" i="1"/>
  <c r="J16" i="1"/>
  <c r="J15" i="1"/>
  <c r="J14" i="1"/>
  <c r="J13" i="1"/>
  <c r="J9" i="1"/>
  <c r="J7" i="1"/>
  <c r="J6" i="1"/>
  <c r="J30" i="1"/>
  <c r="J22" i="1"/>
  <c r="J18" i="1"/>
  <c r="J11" i="1"/>
  <c r="J5" i="1"/>
  <c r="J4" i="1"/>
  <c r="J25" i="1"/>
  <c r="J8" i="1"/>
  <c r="J3" i="1"/>
  <c r="J2" i="1"/>
  <c r="Y22" i="1" l="1"/>
  <c r="Y7" i="1"/>
  <c r="Y16" i="1"/>
  <c r="Y30" i="1"/>
  <c r="Y10" i="1"/>
  <c r="Y13" i="1"/>
  <c r="Y6" i="1"/>
  <c r="Y8" i="1"/>
  <c r="Y21" i="1"/>
  <c r="Y32" i="1"/>
  <c r="Y14" i="1"/>
  <c r="Y18" i="1"/>
  <c r="Y11" i="1"/>
  <c r="Y17" i="1"/>
  <c r="Y26" i="1"/>
  <c r="Y24" i="1"/>
  <c r="Y9" i="1"/>
  <c r="Y15" i="1"/>
  <c r="Y2" i="1"/>
  <c r="Y5" i="1"/>
  <c r="Y4" i="1"/>
  <c r="Y31" i="1"/>
  <c r="Y12" i="1"/>
  <c r="Y33" i="1"/>
  <c r="Y3" i="1"/>
  <c r="Y25" i="1"/>
  <c r="Y28" i="1"/>
  <c r="Y19" i="1"/>
  <c r="Y23" i="1"/>
  <c r="Y20" i="1"/>
  <c r="Y29" i="1"/>
  <c r="Y27" i="1"/>
  <c r="F24" i="1" l="1"/>
  <c r="F3" i="1"/>
  <c r="F17" i="1"/>
  <c r="F30" i="1"/>
  <c r="F10" i="1"/>
  <c r="F13" i="1"/>
  <c r="F9" i="1"/>
  <c r="F6" i="1"/>
  <c r="F23" i="1"/>
  <c r="F32" i="1"/>
  <c r="F14" i="1"/>
  <c r="F19" i="1"/>
  <c r="F11" i="1"/>
  <c r="F18" i="1"/>
  <c r="F26" i="1"/>
  <c r="F20" i="1"/>
  <c r="F5" i="1"/>
  <c r="F15" i="1"/>
  <c r="F2" i="1"/>
  <c r="F8" i="1"/>
  <c r="F4" i="1"/>
  <c r="F31" i="1"/>
  <c r="F12" i="1"/>
  <c r="F33" i="1"/>
  <c r="F7" i="1"/>
  <c r="F25" i="1"/>
  <c r="F28" i="1"/>
  <c r="F21" i="1"/>
  <c r="F16" i="1"/>
  <c r="F22" i="1"/>
  <c r="F29" i="1"/>
  <c r="F27" i="1"/>
</calcChain>
</file>

<file path=xl/sharedStrings.xml><?xml version="1.0" encoding="utf-8"?>
<sst xmlns="http://schemas.openxmlformats.org/spreadsheetml/2006/main" count="185" uniqueCount="131">
  <si>
    <t>Ad Soyad</t>
  </si>
  <si>
    <t>Bölüm/Birim</t>
  </si>
  <si>
    <t>Bölüm/Birim Hareketlilik Sayısı</t>
  </si>
  <si>
    <t>Kütüphane ve Dokümantasyon Daire Başkanlığı</t>
  </si>
  <si>
    <t>Yabancı Diller Yüksekokulu</t>
  </si>
  <si>
    <t>Bölüm/Birim Puanı</t>
  </si>
  <si>
    <t>Ülke</t>
  </si>
  <si>
    <t>Kurum</t>
  </si>
  <si>
    <t>Ülke Puanı</t>
  </si>
  <si>
    <t>Kurum Puanı</t>
  </si>
  <si>
    <t>Kadro Puanı</t>
  </si>
  <si>
    <t>Kadro Türü</t>
  </si>
  <si>
    <t>Öğr. Gör (Uzman)</t>
  </si>
  <si>
    <t>İdari Personel</t>
  </si>
  <si>
    <t xml:space="preserve">Aynı Seçim Döneminde Aynı Proje Yılı İçin Ders Verme Hareketliliğine Başvurdu mu? </t>
  </si>
  <si>
    <t>Döner Sermaye İşletme Müdürlüğü</t>
  </si>
  <si>
    <t>Malzeme Araştırma ve Uygulama Merkezi</t>
  </si>
  <si>
    <t>Biyoteknoloji ve Biyomühendislik Uygulama ve Araştırma Merkezi</t>
  </si>
  <si>
    <t>Strateji Geliştirme Daire Başkanlığı</t>
  </si>
  <si>
    <t>Sinir Bilimleri Bölümü</t>
  </si>
  <si>
    <t>İnşaat Mühendisliği Bölümü</t>
  </si>
  <si>
    <t>Genel Kültür Dersleri Başkanlığı</t>
  </si>
  <si>
    <t>Mimarlık Bölümü</t>
  </si>
  <si>
    <t>Kimya Bölümü</t>
  </si>
  <si>
    <t>Bilgi İşlem Daire Başkanlığı</t>
  </si>
  <si>
    <t>Mezunlar Ofisi Koordinatörlüğü</t>
  </si>
  <si>
    <t>Sürekli Eğitim Merkezi Müdürlüğü</t>
  </si>
  <si>
    <t>Gıda Mühendisliği Bölümü</t>
  </si>
  <si>
    <t>Makine Mühendisliği Bölümü</t>
  </si>
  <si>
    <t>Genel Sekreterlik</t>
  </si>
  <si>
    <t>Çevre Geliştirme Uygulama ve Araştırma Merkezi</t>
  </si>
  <si>
    <t>Budapest University of Technology and Economics</t>
  </si>
  <si>
    <t>Macaristan</t>
  </si>
  <si>
    <t>Çek Cumhuriyeti</t>
  </si>
  <si>
    <t>Univerzita Karlova</t>
  </si>
  <si>
    <t>Portekiz</t>
  </si>
  <si>
    <t>Universidade de Lisboa</t>
  </si>
  <si>
    <t>Norveç</t>
  </si>
  <si>
    <t>Norwegian University of Science and Technology</t>
  </si>
  <si>
    <t>İtalya</t>
  </si>
  <si>
    <t>Universita degli Studi di Firenze</t>
  </si>
  <si>
    <t>Hırvatistan</t>
  </si>
  <si>
    <t>Josip Juraj Strossmayer University of Osijek</t>
  </si>
  <si>
    <t>Czech Technical University in Prague (CTU)</t>
  </si>
  <si>
    <t>IUM ACADEMY SCHOOL</t>
  </si>
  <si>
    <t>Institute of Molecular Genetics
of the Czech Academy of Sciences</t>
  </si>
  <si>
    <t>Scuola Superiore per Interpreti e Traduttori</t>
  </si>
  <si>
    <t>Almanya</t>
  </si>
  <si>
    <t>Freie Universitaet Berlin</t>
  </si>
  <si>
    <t>Romanya</t>
  </si>
  <si>
    <t>POLITEHNICA Bucharest – University Centre of Pitești</t>
  </si>
  <si>
    <t>Politecnico da Guarda</t>
  </si>
  <si>
    <t>Danimarka</t>
  </si>
  <si>
    <t>Royal Danish Academy – Architecture, Design, Conservation</t>
  </si>
  <si>
    <t>Szechenyi Istvan University</t>
  </si>
  <si>
    <t>Belçika</t>
  </si>
  <si>
    <t>Vlaams Instituut voor Biotechnologie (VIB)</t>
  </si>
  <si>
    <t>İspanya</t>
  </si>
  <si>
    <t>Universita degli Studi di Perugia</t>
  </si>
  <si>
    <t>Leibniz Universität Hannover</t>
  </si>
  <si>
    <t>Universita di Verona</t>
  </si>
  <si>
    <t>Széchenyi István University</t>
  </si>
  <si>
    <t>Max Planck Institute for Biological Cybernetics</t>
  </si>
  <si>
    <t>Universitat de Barcelona</t>
  </si>
  <si>
    <t>Universita degli Studi di Trento</t>
  </si>
  <si>
    <t>University of Szeged</t>
  </si>
  <si>
    <t>İsveç</t>
  </si>
  <si>
    <t>KTH Royal Institute of Technology</t>
  </si>
  <si>
    <t>University of Wuppertal</t>
  </si>
  <si>
    <t>Granada University</t>
  </si>
  <si>
    <t>Ar. Gör.</t>
  </si>
  <si>
    <t>Akademik Yazım Merkezi</t>
  </si>
  <si>
    <t>Dr. Öğr. Gör (Uzman)</t>
  </si>
  <si>
    <t>İdari Personel (Biyolog)</t>
  </si>
  <si>
    <t>Prof. Dr.</t>
  </si>
  <si>
    <t>Yapay Zeka İle İlişkilendirilen Faaliyet Puanı</t>
  </si>
  <si>
    <t>Dijital Becerileri Geliştirmeye Yönelik Faaliyet Puanı</t>
  </si>
  <si>
    <t>Öğr. Gör. (Ders Verebilir)</t>
  </si>
  <si>
    <t>Öğr. Gör. (Uzman)</t>
  </si>
  <si>
    <t>Doç.Dr.</t>
  </si>
  <si>
    <t>Dr. İdari Personel</t>
  </si>
  <si>
    <t>Dr. Öğr. Gör. (Uzman)</t>
  </si>
  <si>
    <t>Mühendislik Fakültesi Dekanlığı</t>
  </si>
  <si>
    <t>Bilgisayar Mühendisliği Bölümü</t>
  </si>
  <si>
    <t>Universitat de Barcelona/Scientific and Technological Centers</t>
  </si>
  <si>
    <t xml:space="preserve">Universidade do Porto/CIIMAR - Interdisciplinary Centre of Marine and Environmental Research </t>
  </si>
  <si>
    <t>HİBE PUANI</t>
  </si>
  <si>
    <t>Gazi/Şehit-Gazi Yakını Personel Olma Durumu</t>
  </si>
  <si>
    <t>Engelli Olma Durumu</t>
  </si>
  <si>
    <t>Afetzede Olma Durumu</t>
  </si>
  <si>
    <t>Vatandaşı Olunan Ülkeye Gidilmesi Durumu</t>
  </si>
  <si>
    <t>Hareketlilik Puanı        (Hibe Kullanma Puanı)</t>
  </si>
  <si>
    <t xml:space="preserve">Dr. Ar. Gör. </t>
  </si>
  <si>
    <t>Bölümden/Birimden Yapılan Personel Eğitim Alma Hareketlilik Sayısı (2014 Erasmus Döneminden 13.03.2026'ya Kadar)</t>
  </si>
  <si>
    <t>İlgili Ülkeye Yapılan Personel Eğitim Alma Hareketliliği Sayısı (2014 Erasmus Döneminden 13.03.2026'ya Kadar)</t>
  </si>
  <si>
    <t>İlgili Kuruma Yapılan Personel Eğitim Alma Hareketliliği Sayısı (2014 Erasmus Döneminden 13.03.2026'ya Kadar)</t>
  </si>
  <si>
    <t>İlgili Ülkeye Yapılan Personel Eğitim Alma Hareketliliği Sayısı (2014 Erasmus Döneminden 13.03.2026'ya Kadar)/Enstitümüzden YapılanToplam Personel Eğitim Alma Harekelilik Sayısı Oranı (2014 Erasmus Döneminden 13.03.2026'ya Kadar)</t>
  </si>
  <si>
    <t>İlgili Kuruma Yapılan  Personel Eğitim Alma Hareketliliği Sayısı (2014 Erasmus Döneminden 13.03.2026'ya Kadar)/Enstitümüzden Yapılan Toplam Personel Eğitim Alma Harekelilik Sayısı Oranı (2014 Erasmus Döneminden 13.03.2026'ya Kadar)</t>
  </si>
  <si>
    <r>
      <t xml:space="preserve">Katılımcı Adayı Tarafından Yapılan Personel Eğitim Alma Hareketliliği Sayısı (2014 Erasmus Döneminden 13.03.2026'ya Kadar)  </t>
    </r>
    <r>
      <rPr>
        <b/>
        <sz val="11"/>
        <color rgb="FFFF0000"/>
        <rFont val="Calibri"/>
        <family val="2"/>
        <charset val="162"/>
      </rPr>
      <t>*Katılımcı adayının seçildiği ancak henüz yapmadığı hareketlilikler de dikkate alınmaktadır.</t>
    </r>
  </si>
  <si>
    <t>Ok***********az</t>
  </si>
  <si>
    <t>Ay********fe</t>
  </si>
  <si>
    <t>Ru***********ut</t>
  </si>
  <si>
    <t>Mu*******an</t>
  </si>
  <si>
    <t>De****************ak</t>
  </si>
  <si>
    <t>Sü***************en</t>
  </si>
  <si>
    <t>Ra******************an</t>
  </si>
  <si>
    <t>Çi*******ik</t>
  </si>
  <si>
    <t>Bi*******ık</t>
  </si>
  <si>
    <t>Me*****************de</t>
  </si>
  <si>
    <t>Si********er</t>
  </si>
  <si>
    <t>Bo**********lu</t>
  </si>
  <si>
    <t>Er************rt</t>
  </si>
  <si>
    <t>Mu*********in</t>
  </si>
  <si>
    <t>Ya***********ar</t>
  </si>
  <si>
    <t>Ay*******en</t>
  </si>
  <si>
    <t>Me*****************rs</t>
  </si>
  <si>
    <t>Gü****************ed</t>
  </si>
  <si>
    <t>Mu********an</t>
  </si>
  <si>
    <t>Tu************ak</t>
  </si>
  <si>
    <t>Ya**************lu</t>
  </si>
  <si>
    <t>Ec******er</t>
  </si>
  <si>
    <t>Al***********lu</t>
  </si>
  <si>
    <t>Şa*********öz</t>
  </si>
  <si>
    <t>Mi*****************lp</t>
  </si>
  <si>
    <t>Ad******uz</t>
  </si>
  <si>
    <t>Tu********ık</t>
  </si>
  <si>
    <t>Ze**************az</t>
  </si>
  <si>
    <t>Be*******ol</t>
  </si>
  <si>
    <t>Se********er</t>
  </si>
  <si>
    <t>Em***********ğa</t>
  </si>
  <si>
    <t>Si**********ir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</si>
</sst>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Calibri"/>
      <family val="2"/>
      <charset val="162"/>
    </font>
    <font>
      <b/>
      <sz val="11"/>
      <color rgb="FFFF0000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2" borderId="1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zoomScale="50" zoomScaleNormal="50" workbookViewId="0">
      <selection activeCell="A2" sqref="A2"/>
    </sheetView>
  </sheetViews>
  <sheetFormatPr defaultRowHeight="15" x14ac:dyDescent="0.25"/>
  <cols>
    <col min="1" max="3" width="22.5703125" style="1" customWidth="1"/>
    <col min="4" max="4" width="34.42578125" style="1" customWidth="1"/>
    <col min="5" max="5" width="22.5703125" style="6" customWidth="1"/>
    <col min="6" max="6" width="22.5703125" style="1" customWidth="1"/>
    <col min="7" max="7" width="19.85546875" style="1" customWidth="1"/>
    <col min="8" max="11" width="22.5703125" style="1" customWidth="1"/>
    <col min="12" max="14" width="34.7109375" style="1" customWidth="1"/>
    <col min="15" max="24" width="22.5703125" style="1" customWidth="1"/>
    <col min="25" max="25" width="15.42578125" style="2" customWidth="1"/>
  </cols>
  <sheetData>
    <row r="1" spans="1:25" ht="174.75" customHeight="1" x14ac:dyDescent="0.25">
      <c r="A1" s="24" t="s">
        <v>0</v>
      </c>
      <c r="B1" s="29" t="s">
        <v>98</v>
      </c>
      <c r="C1" s="25" t="s">
        <v>91</v>
      </c>
      <c r="D1" s="25" t="s">
        <v>1</v>
      </c>
      <c r="E1" s="25" t="s">
        <v>2</v>
      </c>
      <c r="F1" s="29" t="s">
        <v>93</v>
      </c>
      <c r="G1" s="25" t="s">
        <v>5</v>
      </c>
      <c r="H1" s="25" t="s">
        <v>6</v>
      </c>
      <c r="I1" s="30" t="s">
        <v>94</v>
      </c>
      <c r="J1" s="30" t="s">
        <v>96</v>
      </c>
      <c r="K1" s="25" t="s">
        <v>8</v>
      </c>
      <c r="L1" s="25" t="s">
        <v>7</v>
      </c>
      <c r="M1" s="30" t="s">
        <v>95</v>
      </c>
      <c r="N1" s="29" t="s">
        <v>97</v>
      </c>
      <c r="O1" s="25" t="s">
        <v>9</v>
      </c>
      <c r="P1" s="25" t="s">
        <v>11</v>
      </c>
      <c r="Q1" s="25" t="s">
        <v>10</v>
      </c>
      <c r="R1" s="25" t="s">
        <v>76</v>
      </c>
      <c r="S1" s="25" t="s">
        <v>75</v>
      </c>
      <c r="T1" s="25" t="s">
        <v>87</v>
      </c>
      <c r="U1" s="25" t="s">
        <v>88</v>
      </c>
      <c r="V1" s="25" t="s">
        <v>89</v>
      </c>
      <c r="W1" s="25" t="s">
        <v>90</v>
      </c>
      <c r="X1" s="25" t="s">
        <v>14</v>
      </c>
      <c r="Y1" s="25" t="s">
        <v>86</v>
      </c>
    </row>
    <row r="2" spans="1:25" s="7" customFormat="1" ht="30" customHeight="1" x14ac:dyDescent="0.25">
      <c r="A2" s="9" t="s">
        <v>99</v>
      </c>
      <c r="B2" s="8">
        <v>0</v>
      </c>
      <c r="C2" s="3">
        <v>100</v>
      </c>
      <c r="D2" s="10" t="s">
        <v>24</v>
      </c>
      <c r="E2" s="8">
        <v>0</v>
      </c>
      <c r="F2" s="11">
        <f t="shared" ref="F2:F33" si="0">100*E2/127</f>
        <v>0</v>
      </c>
      <c r="G2" s="4">
        <v>100</v>
      </c>
      <c r="H2" s="8" t="s">
        <v>32</v>
      </c>
      <c r="I2" s="35">
        <v>5</v>
      </c>
      <c r="J2" s="36">
        <f t="shared" ref="J2:J7" si="1">100*I2/123</f>
        <v>4.0650406504065044</v>
      </c>
      <c r="K2" s="4">
        <v>90</v>
      </c>
      <c r="L2" s="8" t="s">
        <v>54</v>
      </c>
      <c r="M2" s="31">
        <v>0</v>
      </c>
      <c r="N2" s="8">
        <v>0</v>
      </c>
      <c r="O2" s="38">
        <v>100</v>
      </c>
      <c r="P2" s="8" t="s">
        <v>13</v>
      </c>
      <c r="Q2" s="3">
        <v>40</v>
      </c>
      <c r="R2" s="26">
        <v>50</v>
      </c>
      <c r="S2" s="26">
        <v>50</v>
      </c>
      <c r="T2" s="27">
        <v>0</v>
      </c>
      <c r="U2" s="27">
        <v>0</v>
      </c>
      <c r="V2" s="27">
        <v>0</v>
      </c>
      <c r="W2" s="27">
        <v>0</v>
      </c>
      <c r="X2" s="3">
        <v>0</v>
      </c>
      <c r="Y2" s="5">
        <f t="shared" ref="Y2:Y33" si="2">C2*0.2+G2*0.2+K2*0.15+O2*0.1+Q2*0.05+R2*0.05+S2*0.05+T2*0.05+U2*0.05+V2*0.05+W2*0.05+X2</f>
        <v>70.5</v>
      </c>
    </row>
    <row r="3" spans="1:25" s="7" customFormat="1" ht="27" customHeight="1" x14ac:dyDescent="0.25">
      <c r="A3" s="9" t="s">
        <v>100</v>
      </c>
      <c r="B3" s="8">
        <v>0</v>
      </c>
      <c r="C3" s="3">
        <v>100</v>
      </c>
      <c r="D3" s="13" t="s">
        <v>18</v>
      </c>
      <c r="E3" s="8">
        <v>2</v>
      </c>
      <c r="F3" s="11">
        <f t="shared" si="0"/>
        <v>1.5748031496062993</v>
      </c>
      <c r="G3" s="4">
        <v>95</v>
      </c>
      <c r="H3" s="8" t="s">
        <v>32</v>
      </c>
      <c r="I3" s="35">
        <v>5</v>
      </c>
      <c r="J3" s="36">
        <f t="shared" si="1"/>
        <v>4.0650406504065044</v>
      </c>
      <c r="K3" s="4">
        <v>90</v>
      </c>
      <c r="L3" s="8" t="s">
        <v>61</v>
      </c>
      <c r="M3" s="31">
        <v>0</v>
      </c>
      <c r="N3" s="8">
        <v>0</v>
      </c>
      <c r="O3" s="38">
        <v>100</v>
      </c>
      <c r="P3" s="8" t="s">
        <v>13</v>
      </c>
      <c r="Q3" s="3">
        <v>40</v>
      </c>
      <c r="R3" s="26">
        <v>50</v>
      </c>
      <c r="S3" s="26">
        <v>0</v>
      </c>
      <c r="T3" s="27">
        <v>0</v>
      </c>
      <c r="U3" s="27">
        <v>0</v>
      </c>
      <c r="V3" s="27">
        <v>0</v>
      </c>
      <c r="W3" s="27">
        <v>0</v>
      </c>
      <c r="X3" s="4">
        <v>0</v>
      </c>
      <c r="Y3" s="5">
        <f t="shared" si="2"/>
        <v>67</v>
      </c>
    </row>
    <row r="4" spans="1:25" s="7" customFormat="1" ht="27" customHeight="1" x14ac:dyDescent="0.25">
      <c r="A4" s="9" t="s">
        <v>101</v>
      </c>
      <c r="B4" s="8">
        <v>0</v>
      </c>
      <c r="C4" s="3">
        <v>100</v>
      </c>
      <c r="D4" s="10" t="s">
        <v>26</v>
      </c>
      <c r="E4" s="8">
        <v>0</v>
      </c>
      <c r="F4" s="11">
        <f t="shared" si="0"/>
        <v>0</v>
      </c>
      <c r="G4" s="4">
        <v>100</v>
      </c>
      <c r="H4" s="8" t="s">
        <v>39</v>
      </c>
      <c r="I4" s="35">
        <v>10</v>
      </c>
      <c r="J4" s="36">
        <f t="shared" si="1"/>
        <v>8.1300813008130088</v>
      </c>
      <c r="K4" s="4">
        <v>85</v>
      </c>
      <c r="L4" s="14" t="s">
        <v>64</v>
      </c>
      <c r="M4" s="31">
        <v>0</v>
      </c>
      <c r="N4" s="8">
        <v>0</v>
      </c>
      <c r="O4" s="38">
        <v>100</v>
      </c>
      <c r="P4" s="8" t="s">
        <v>13</v>
      </c>
      <c r="Q4" s="3">
        <v>40</v>
      </c>
      <c r="R4" s="26">
        <v>40</v>
      </c>
      <c r="S4" s="26">
        <v>0</v>
      </c>
      <c r="T4" s="27">
        <v>0</v>
      </c>
      <c r="U4" s="27">
        <v>0</v>
      </c>
      <c r="V4" s="27">
        <v>0</v>
      </c>
      <c r="W4" s="27">
        <v>0</v>
      </c>
      <c r="X4" s="4">
        <v>0</v>
      </c>
      <c r="Y4" s="5">
        <f>C4*0.2+G4*0.2+K4*0.15+O4*0.1+Q4*0.05+R4*0.05+S4*0.05+T4*0.05+U4*0.05+V4*0.05+W4*0.05+X4</f>
        <v>66.75</v>
      </c>
    </row>
    <row r="5" spans="1:25" s="7" customFormat="1" ht="49.5" customHeight="1" x14ac:dyDescent="0.25">
      <c r="A5" s="9" t="s">
        <v>102</v>
      </c>
      <c r="B5" s="8">
        <v>0</v>
      </c>
      <c r="C5" s="3">
        <v>100</v>
      </c>
      <c r="D5" s="10" t="s">
        <v>18</v>
      </c>
      <c r="E5" s="8">
        <v>2</v>
      </c>
      <c r="F5" s="11">
        <f t="shared" si="0"/>
        <v>1.5748031496062993</v>
      </c>
      <c r="G5" s="4">
        <v>95</v>
      </c>
      <c r="H5" s="8" t="s">
        <v>39</v>
      </c>
      <c r="I5" s="35">
        <v>10</v>
      </c>
      <c r="J5" s="36">
        <f t="shared" si="1"/>
        <v>8.1300813008130088</v>
      </c>
      <c r="K5" s="4">
        <v>85</v>
      </c>
      <c r="L5" s="14" t="s">
        <v>44</v>
      </c>
      <c r="M5" s="31">
        <v>0</v>
      </c>
      <c r="N5" s="8">
        <v>0</v>
      </c>
      <c r="O5" s="38">
        <v>100</v>
      </c>
      <c r="P5" s="8" t="s">
        <v>80</v>
      </c>
      <c r="Q5" s="3">
        <v>40</v>
      </c>
      <c r="R5" s="26">
        <v>50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4">
        <v>0</v>
      </c>
      <c r="Y5" s="5">
        <f t="shared" si="2"/>
        <v>66.25</v>
      </c>
    </row>
    <row r="6" spans="1:25" s="7" customFormat="1" ht="39.6" customHeight="1" x14ac:dyDescent="0.25">
      <c r="A6" s="9" t="s">
        <v>103</v>
      </c>
      <c r="B6" s="8">
        <v>0</v>
      </c>
      <c r="C6" s="3">
        <v>100</v>
      </c>
      <c r="D6" s="10" t="s">
        <v>22</v>
      </c>
      <c r="E6" s="15">
        <v>2</v>
      </c>
      <c r="F6" s="11">
        <f t="shared" si="0"/>
        <v>1.5748031496062993</v>
      </c>
      <c r="G6" s="4">
        <v>95</v>
      </c>
      <c r="H6" s="8" t="s">
        <v>52</v>
      </c>
      <c r="I6" s="35">
        <v>1</v>
      </c>
      <c r="J6" s="36">
        <f t="shared" si="1"/>
        <v>0.81300813008130079</v>
      </c>
      <c r="K6" s="4">
        <v>95</v>
      </c>
      <c r="L6" s="11" t="s">
        <v>53</v>
      </c>
      <c r="M6" s="31">
        <v>0</v>
      </c>
      <c r="N6" s="8">
        <v>0</v>
      </c>
      <c r="O6" s="38">
        <v>100</v>
      </c>
      <c r="P6" s="8" t="s">
        <v>92</v>
      </c>
      <c r="Q6" s="3">
        <v>15</v>
      </c>
      <c r="R6" s="26">
        <v>20</v>
      </c>
      <c r="S6" s="26">
        <v>20</v>
      </c>
      <c r="T6" s="27">
        <v>0</v>
      </c>
      <c r="U6" s="27">
        <v>0</v>
      </c>
      <c r="V6" s="27">
        <v>0</v>
      </c>
      <c r="W6" s="27">
        <v>0</v>
      </c>
      <c r="X6" s="3">
        <v>0</v>
      </c>
      <c r="Y6" s="5">
        <f t="shared" si="2"/>
        <v>66</v>
      </c>
    </row>
    <row r="7" spans="1:25" s="7" customFormat="1" ht="31.9" customHeight="1" x14ac:dyDescent="0.25">
      <c r="A7" s="9" t="s">
        <v>104</v>
      </c>
      <c r="B7" s="8">
        <v>0</v>
      </c>
      <c r="C7" s="3">
        <v>100</v>
      </c>
      <c r="D7" s="10" t="s">
        <v>29</v>
      </c>
      <c r="E7" s="16">
        <v>0</v>
      </c>
      <c r="F7" s="11">
        <f t="shared" si="0"/>
        <v>0</v>
      </c>
      <c r="G7" s="4">
        <v>100</v>
      </c>
      <c r="H7" s="8" t="s">
        <v>57</v>
      </c>
      <c r="I7" s="35">
        <v>15</v>
      </c>
      <c r="J7" s="36">
        <f t="shared" si="1"/>
        <v>12.195121951219512</v>
      </c>
      <c r="K7" s="4">
        <v>75</v>
      </c>
      <c r="L7" s="11" t="s">
        <v>69</v>
      </c>
      <c r="M7" s="31">
        <v>0</v>
      </c>
      <c r="N7" s="8">
        <v>0</v>
      </c>
      <c r="O7" s="38">
        <v>100</v>
      </c>
      <c r="P7" s="8" t="s">
        <v>13</v>
      </c>
      <c r="Q7" s="3">
        <v>40</v>
      </c>
      <c r="R7" s="26">
        <v>50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3">
        <v>0</v>
      </c>
      <c r="Y7" s="5">
        <f t="shared" si="2"/>
        <v>65.75</v>
      </c>
    </row>
    <row r="8" spans="1:25" s="7" customFormat="1" ht="29.25" customHeight="1" x14ac:dyDescent="0.25">
      <c r="A8" s="9" t="s">
        <v>105</v>
      </c>
      <c r="B8" s="8">
        <v>0</v>
      </c>
      <c r="C8" s="3">
        <v>100</v>
      </c>
      <c r="D8" s="10" t="s">
        <v>25</v>
      </c>
      <c r="E8" s="8">
        <v>0</v>
      </c>
      <c r="F8" s="11">
        <f t="shared" si="0"/>
        <v>0</v>
      </c>
      <c r="G8" s="4">
        <v>100</v>
      </c>
      <c r="H8" s="8" t="s">
        <v>32</v>
      </c>
      <c r="I8" s="35">
        <v>5</v>
      </c>
      <c r="J8" s="36">
        <f t="shared" ref="J8:J10" si="3">100*I8/123</f>
        <v>4.0650406504065044</v>
      </c>
      <c r="K8" s="4">
        <v>90</v>
      </c>
      <c r="L8" s="15" t="s">
        <v>65</v>
      </c>
      <c r="M8" s="31">
        <v>0</v>
      </c>
      <c r="N8" s="8">
        <v>0</v>
      </c>
      <c r="O8" s="38">
        <v>100</v>
      </c>
      <c r="P8" s="8" t="s">
        <v>80</v>
      </c>
      <c r="Q8" s="3">
        <v>40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4">
        <v>0</v>
      </c>
      <c r="Y8" s="5">
        <f t="shared" si="2"/>
        <v>65.5</v>
      </c>
    </row>
    <row r="9" spans="1:25" s="7" customFormat="1" ht="33" customHeight="1" x14ac:dyDescent="0.25">
      <c r="A9" s="9" t="s">
        <v>106</v>
      </c>
      <c r="B9" s="8">
        <v>0</v>
      </c>
      <c r="C9" s="3">
        <v>100</v>
      </c>
      <c r="D9" s="10" t="s">
        <v>21</v>
      </c>
      <c r="E9" s="8">
        <v>0</v>
      </c>
      <c r="F9" s="11">
        <f t="shared" si="0"/>
        <v>0</v>
      </c>
      <c r="G9" s="4">
        <v>100</v>
      </c>
      <c r="H9" s="8" t="s">
        <v>41</v>
      </c>
      <c r="I9" s="35">
        <v>4</v>
      </c>
      <c r="J9" s="36">
        <f t="shared" si="3"/>
        <v>3.2520325203252032</v>
      </c>
      <c r="K9" s="4">
        <v>90</v>
      </c>
      <c r="L9" s="15" t="s">
        <v>42</v>
      </c>
      <c r="M9" s="32">
        <v>1</v>
      </c>
      <c r="N9" s="15">
        <v>0.81</v>
      </c>
      <c r="O9" s="38">
        <v>95</v>
      </c>
      <c r="P9" s="8" t="s">
        <v>13</v>
      </c>
      <c r="Q9" s="3">
        <v>40</v>
      </c>
      <c r="R9" s="26">
        <v>0</v>
      </c>
      <c r="S9" s="26">
        <v>0</v>
      </c>
      <c r="T9" s="27">
        <v>0</v>
      </c>
      <c r="U9" s="27">
        <v>0</v>
      </c>
      <c r="V9" s="27">
        <v>0</v>
      </c>
      <c r="W9" s="27">
        <v>0</v>
      </c>
      <c r="X9" s="4">
        <v>0</v>
      </c>
      <c r="Y9" s="5">
        <f t="shared" si="2"/>
        <v>65</v>
      </c>
    </row>
    <row r="10" spans="1:25" s="7" customFormat="1" ht="53.25" customHeight="1" x14ac:dyDescent="0.25">
      <c r="A10" s="9" t="s">
        <v>107</v>
      </c>
      <c r="B10" s="8">
        <v>0</v>
      </c>
      <c r="C10" s="3">
        <v>100</v>
      </c>
      <c r="D10" s="10" t="s">
        <v>20</v>
      </c>
      <c r="E10" s="16">
        <v>5</v>
      </c>
      <c r="F10" s="11">
        <f t="shared" si="0"/>
        <v>3.9370078740157481</v>
      </c>
      <c r="G10" s="4">
        <v>90</v>
      </c>
      <c r="H10" s="8" t="s">
        <v>37</v>
      </c>
      <c r="I10" s="35">
        <v>3</v>
      </c>
      <c r="J10" s="36">
        <f t="shared" si="3"/>
        <v>2.4390243902439024</v>
      </c>
      <c r="K10" s="4">
        <v>95</v>
      </c>
      <c r="L10" s="11" t="s">
        <v>38</v>
      </c>
      <c r="M10" s="31">
        <v>0</v>
      </c>
      <c r="N10" s="8">
        <v>0</v>
      </c>
      <c r="O10" s="38">
        <v>100</v>
      </c>
      <c r="P10" s="17" t="s">
        <v>70</v>
      </c>
      <c r="Q10" s="28">
        <v>15</v>
      </c>
      <c r="R10" s="26">
        <v>0</v>
      </c>
      <c r="S10" s="26">
        <v>0</v>
      </c>
      <c r="T10" s="27">
        <v>0</v>
      </c>
      <c r="U10" s="27">
        <v>0</v>
      </c>
      <c r="V10" s="27">
        <v>0</v>
      </c>
      <c r="W10" s="27">
        <v>0</v>
      </c>
      <c r="X10" s="4">
        <v>0</v>
      </c>
      <c r="Y10" s="5">
        <f t="shared" si="2"/>
        <v>63</v>
      </c>
    </row>
    <row r="11" spans="1:25" s="7" customFormat="1" ht="39" customHeight="1" x14ac:dyDescent="0.25">
      <c r="A11" s="9" t="s">
        <v>108</v>
      </c>
      <c r="B11" s="8">
        <v>0</v>
      </c>
      <c r="C11" s="3">
        <v>100</v>
      </c>
      <c r="D11" s="10" t="s">
        <v>28</v>
      </c>
      <c r="E11" s="8">
        <v>7</v>
      </c>
      <c r="F11" s="11">
        <f t="shared" si="0"/>
        <v>5.5118110236220472</v>
      </c>
      <c r="G11" s="4">
        <v>90</v>
      </c>
      <c r="H11" s="8" t="s">
        <v>39</v>
      </c>
      <c r="I11" s="35">
        <v>10</v>
      </c>
      <c r="J11" s="36">
        <f t="shared" ref="J11" si="4">100*I11/123</f>
        <v>8.1300813008130088</v>
      </c>
      <c r="K11" s="4">
        <v>85</v>
      </c>
      <c r="L11" s="11" t="s">
        <v>58</v>
      </c>
      <c r="M11" s="31">
        <v>0</v>
      </c>
      <c r="N11" s="8">
        <v>0</v>
      </c>
      <c r="O11" s="38">
        <v>100</v>
      </c>
      <c r="P11" s="8" t="s">
        <v>74</v>
      </c>
      <c r="Q11" s="3">
        <v>15</v>
      </c>
      <c r="R11" s="26">
        <v>20</v>
      </c>
      <c r="S11" s="26">
        <v>0</v>
      </c>
      <c r="T11" s="27">
        <v>0</v>
      </c>
      <c r="U11" s="27">
        <v>0</v>
      </c>
      <c r="V11" s="27">
        <v>0</v>
      </c>
      <c r="W11" s="27">
        <v>0</v>
      </c>
      <c r="X11" s="4">
        <v>0</v>
      </c>
      <c r="Y11" s="5">
        <f t="shared" si="2"/>
        <v>62.5</v>
      </c>
    </row>
    <row r="12" spans="1:25" s="7" customFormat="1" ht="30.6" customHeight="1" x14ac:dyDescent="0.25">
      <c r="A12" s="9" t="s">
        <v>109</v>
      </c>
      <c r="B12" s="8">
        <v>0</v>
      </c>
      <c r="C12" s="3">
        <v>100</v>
      </c>
      <c r="D12" s="10" t="s">
        <v>27</v>
      </c>
      <c r="E12" s="8">
        <v>3</v>
      </c>
      <c r="F12" s="11">
        <f t="shared" si="0"/>
        <v>2.3622047244094486</v>
      </c>
      <c r="G12" s="4">
        <v>95</v>
      </c>
      <c r="H12" s="8" t="s">
        <v>47</v>
      </c>
      <c r="I12" s="35">
        <v>14</v>
      </c>
      <c r="J12" s="36">
        <f>100*I12/123</f>
        <v>11.382113821138212</v>
      </c>
      <c r="K12" s="4">
        <v>80</v>
      </c>
      <c r="L12" s="8" t="s">
        <v>59</v>
      </c>
      <c r="M12" s="31">
        <v>0</v>
      </c>
      <c r="N12" s="8">
        <v>0</v>
      </c>
      <c r="O12" s="38">
        <v>100</v>
      </c>
      <c r="P12" s="8" t="s">
        <v>79</v>
      </c>
      <c r="Q12" s="3">
        <v>15</v>
      </c>
      <c r="R12" s="26">
        <v>10</v>
      </c>
      <c r="S12" s="26">
        <v>0</v>
      </c>
      <c r="T12" s="27">
        <v>0</v>
      </c>
      <c r="U12" s="27">
        <v>0</v>
      </c>
      <c r="V12" s="27">
        <v>0</v>
      </c>
      <c r="W12" s="27">
        <v>0</v>
      </c>
      <c r="X12" s="3">
        <v>0</v>
      </c>
      <c r="Y12" s="5">
        <f t="shared" si="2"/>
        <v>62.25</v>
      </c>
    </row>
    <row r="13" spans="1:25" s="7" customFormat="1" ht="34.9" customHeight="1" x14ac:dyDescent="0.25">
      <c r="A13" s="9" t="s">
        <v>110</v>
      </c>
      <c r="B13" s="8">
        <v>0</v>
      </c>
      <c r="C13" s="3">
        <v>100</v>
      </c>
      <c r="D13" s="10" t="s">
        <v>20</v>
      </c>
      <c r="E13" s="8">
        <v>5</v>
      </c>
      <c r="F13" s="11">
        <f t="shared" si="0"/>
        <v>3.9370078740157481</v>
      </c>
      <c r="G13" s="4">
        <v>90</v>
      </c>
      <c r="H13" s="8" t="s">
        <v>41</v>
      </c>
      <c r="I13" s="35">
        <v>4</v>
      </c>
      <c r="J13" s="36">
        <f t="shared" ref="J13:J17" si="5">100*I13/123</f>
        <v>3.2520325203252032</v>
      </c>
      <c r="K13" s="4">
        <v>90</v>
      </c>
      <c r="L13" s="11" t="s">
        <v>42</v>
      </c>
      <c r="M13" s="32">
        <v>1</v>
      </c>
      <c r="N13" s="11">
        <v>0.81</v>
      </c>
      <c r="O13" s="38">
        <v>95</v>
      </c>
      <c r="P13" s="8" t="s">
        <v>92</v>
      </c>
      <c r="Q13" s="3">
        <v>15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4">
        <v>0</v>
      </c>
      <c r="Y13" s="5">
        <f t="shared" si="2"/>
        <v>61.75</v>
      </c>
    </row>
    <row r="14" spans="1:25" s="7" customFormat="1" ht="30.75" customHeight="1" x14ac:dyDescent="0.25">
      <c r="A14" s="9" t="s">
        <v>111</v>
      </c>
      <c r="B14" s="8">
        <v>0</v>
      </c>
      <c r="C14" s="3">
        <v>100</v>
      </c>
      <c r="D14" s="10" t="s">
        <v>20</v>
      </c>
      <c r="E14" s="15">
        <v>5</v>
      </c>
      <c r="F14" s="11">
        <f t="shared" si="0"/>
        <v>3.9370078740157481</v>
      </c>
      <c r="G14" s="4">
        <v>90</v>
      </c>
      <c r="H14" s="8" t="s">
        <v>41</v>
      </c>
      <c r="I14" s="35">
        <v>4</v>
      </c>
      <c r="J14" s="36">
        <f t="shared" si="5"/>
        <v>3.2520325203252032</v>
      </c>
      <c r="K14" s="4">
        <v>90</v>
      </c>
      <c r="L14" s="11" t="s">
        <v>42</v>
      </c>
      <c r="M14" s="32">
        <v>1</v>
      </c>
      <c r="N14" s="15">
        <v>0.81</v>
      </c>
      <c r="O14" s="38">
        <v>95</v>
      </c>
      <c r="P14" s="17" t="s">
        <v>70</v>
      </c>
      <c r="Q14" s="28">
        <v>15</v>
      </c>
      <c r="R14" s="26">
        <v>0</v>
      </c>
      <c r="S14" s="26">
        <v>0</v>
      </c>
      <c r="T14" s="27">
        <v>0</v>
      </c>
      <c r="U14" s="27">
        <v>0</v>
      </c>
      <c r="V14" s="27">
        <v>0</v>
      </c>
      <c r="W14" s="27">
        <v>0</v>
      </c>
      <c r="X14" s="4">
        <v>0</v>
      </c>
      <c r="Y14" s="5">
        <f t="shared" si="2"/>
        <v>61.75</v>
      </c>
    </row>
    <row r="15" spans="1:25" s="7" customFormat="1" ht="28.9" customHeight="1" x14ac:dyDescent="0.25">
      <c r="A15" s="9" t="s">
        <v>112</v>
      </c>
      <c r="B15" s="8">
        <v>0</v>
      </c>
      <c r="C15" s="3">
        <v>100</v>
      </c>
      <c r="D15" s="10" t="s">
        <v>20</v>
      </c>
      <c r="E15" s="8">
        <v>5</v>
      </c>
      <c r="F15" s="11">
        <f t="shared" si="0"/>
        <v>3.9370078740157481</v>
      </c>
      <c r="G15" s="4">
        <v>90</v>
      </c>
      <c r="H15" s="8" t="s">
        <v>41</v>
      </c>
      <c r="I15" s="35">
        <v>4</v>
      </c>
      <c r="J15" s="36">
        <f t="shared" si="5"/>
        <v>3.2520325203252032</v>
      </c>
      <c r="K15" s="4">
        <v>90</v>
      </c>
      <c r="L15" s="11" t="s">
        <v>42</v>
      </c>
      <c r="M15" s="32">
        <v>1</v>
      </c>
      <c r="N15" s="15">
        <v>0.81</v>
      </c>
      <c r="O15" s="38">
        <v>95</v>
      </c>
      <c r="P15" s="17" t="s">
        <v>70</v>
      </c>
      <c r="Q15" s="28">
        <v>15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4">
        <v>0</v>
      </c>
      <c r="Y15" s="5">
        <f t="shared" si="2"/>
        <v>61.75</v>
      </c>
    </row>
    <row r="16" spans="1:25" ht="27.6" customHeight="1" x14ac:dyDescent="0.25">
      <c r="A16" s="19" t="s">
        <v>113</v>
      </c>
      <c r="B16" s="18">
        <v>1</v>
      </c>
      <c r="C16" s="3">
        <v>50</v>
      </c>
      <c r="D16" s="20" t="s">
        <v>83</v>
      </c>
      <c r="E16" s="18">
        <v>2</v>
      </c>
      <c r="F16" s="11">
        <f t="shared" si="0"/>
        <v>1.5748031496062993</v>
      </c>
      <c r="G16" s="3">
        <v>95</v>
      </c>
      <c r="H16" s="18" t="s">
        <v>33</v>
      </c>
      <c r="I16" s="35">
        <v>10</v>
      </c>
      <c r="J16" s="36">
        <f t="shared" si="5"/>
        <v>8.1300813008130088</v>
      </c>
      <c r="K16" s="4">
        <v>85</v>
      </c>
      <c r="L16" s="15" t="s">
        <v>43</v>
      </c>
      <c r="M16" s="31">
        <v>0</v>
      </c>
      <c r="N16" s="8">
        <v>0</v>
      </c>
      <c r="O16" s="3">
        <v>100</v>
      </c>
      <c r="P16" s="18" t="s">
        <v>74</v>
      </c>
      <c r="Q16" s="3">
        <v>15</v>
      </c>
      <c r="R16" s="26">
        <v>50</v>
      </c>
      <c r="S16" s="26">
        <v>50</v>
      </c>
      <c r="T16" s="27">
        <v>0</v>
      </c>
      <c r="U16" s="27">
        <v>0</v>
      </c>
      <c r="V16" s="27">
        <v>0</v>
      </c>
      <c r="W16" s="27">
        <v>0</v>
      </c>
      <c r="X16" s="4">
        <v>0</v>
      </c>
      <c r="Y16" s="5">
        <f t="shared" si="2"/>
        <v>57.5</v>
      </c>
    </row>
    <row r="17" spans="1:25" ht="31.15" customHeight="1" x14ac:dyDescent="0.25">
      <c r="A17" s="19" t="s">
        <v>114</v>
      </c>
      <c r="B17" s="8">
        <v>1</v>
      </c>
      <c r="C17" s="3">
        <v>50</v>
      </c>
      <c r="D17" s="21" t="s">
        <v>3</v>
      </c>
      <c r="E17" s="15">
        <v>6</v>
      </c>
      <c r="F17" s="11">
        <f t="shared" si="0"/>
        <v>4.7244094488188972</v>
      </c>
      <c r="G17" s="4">
        <v>90</v>
      </c>
      <c r="H17" s="17" t="s">
        <v>35</v>
      </c>
      <c r="I17" s="35">
        <v>7</v>
      </c>
      <c r="J17" s="36">
        <f t="shared" si="5"/>
        <v>5.691056910569106</v>
      </c>
      <c r="K17" s="37">
        <v>90</v>
      </c>
      <c r="L17" s="22" t="s">
        <v>36</v>
      </c>
      <c r="M17" s="33">
        <v>2</v>
      </c>
      <c r="N17" s="22">
        <v>1.63</v>
      </c>
      <c r="O17" s="38">
        <v>95</v>
      </c>
      <c r="P17" s="8" t="s">
        <v>13</v>
      </c>
      <c r="Q17" s="3">
        <v>40</v>
      </c>
      <c r="R17" s="26">
        <v>30</v>
      </c>
      <c r="S17" s="26">
        <v>20</v>
      </c>
      <c r="T17" s="26">
        <v>0</v>
      </c>
      <c r="U17" s="26">
        <v>0</v>
      </c>
      <c r="V17" s="26">
        <v>0</v>
      </c>
      <c r="W17" s="26">
        <v>0</v>
      </c>
      <c r="X17" s="4">
        <v>0</v>
      </c>
      <c r="Y17" s="5">
        <f t="shared" si="2"/>
        <v>55.5</v>
      </c>
    </row>
    <row r="18" spans="1:25" ht="29.45" customHeight="1" x14ac:dyDescent="0.25">
      <c r="A18" s="19" t="s">
        <v>115</v>
      </c>
      <c r="B18" s="8">
        <v>1</v>
      </c>
      <c r="C18" s="3">
        <v>50</v>
      </c>
      <c r="D18" s="20" t="s">
        <v>71</v>
      </c>
      <c r="E18" s="8">
        <v>1</v>
      </c>
      <c r="F18" s="11">
        <f t="shared" si="0"/>
        <v>0.78740157480314965</v>
      </c>
      <c r="G18" s="4">
        <v>95</v>
      </c>
      <c r="H18" s="8" t="s">
        <v>39</v>
      </c>
      <c r="I18" s="35">
        <v>10</v>
      </c>
      <c r="J18" s="36">
        <f t="shared" ref="J18:J20" si="6">100*I18/123</f>
        <v>8.1300813008130088</v>
      </c>
      <c r="K18" s="4">
        <v>85</v>
      </c>
      <c r="L18" s="14" t="s">
        <v>60</v>
      </c>
      <c r="M18" s="31">
        <v>2</v>
      </c>
      <c r="N18" s="14">
        <v>1.63</v>
      </c>
      <c r="O18" s="38">
        <v>95</v>
      </c>
      <c r="P18" s="8" t="s">
        <v>77</v>
      </c>
      <c r="Q18" s="3">
        <v>20</v>
      </c>
      <c r="R18" s="26">
        <v>10</v>
      </c>
      <c r="S18" s="26">
        <v>50</v>
      </c>
      <c r="T18" s="26">
        <v>0</v>
      </c>
      <c r="U18" s="26">
        <v>0</v>
      </c>
      <c r="V18" s="26">
        <v>0</v>
      </c>
      <c r="W18" s="26">
        <v>0</v>
      </c>
      <c r="X18" s="3">
        <v>-10</v>
      </c>
      <c r="Y18" s="5">
        <f t="shared" si="2"/>
        <v>45.25</v>
      </c>
    </row>
    <row r="19" spans="1:25" s="7" customFormat="1" ht="28.9" customHeight="1" x14ac:dyDescent="0.25">
      <c r="A19" s="9" t="s">
        <v>116</v>
      </c>
      <c r="B19" s="8">
        <v>0</v>
      </c>
      <c r="C19" s="3">
        <v>100</v>
      </c>
      <c r="D19" s="10" t="s">
        <v>23</v>
      </c>
      <c r="E19" s="8">
        <v>0</v>
      </c>
      <c r="F19" s="11">
        <f t="shared" si="0"/>
        <v>0</v>
      </c>
      <c r="G19" s="4">
        <v>100</v>
      </c>
      <c r="H19" s="8" t="s">
        <v>49</v>
      </c>
      <c r="I19" s="35">
        <v>4</v>
      </c>
      <c r="J19" s="36">
        <f t="shared" si="6"/>
        <v>3.2520325203252032</v>
      </c>
      <c r="K19" s="4">
        <v>90</v>
      </c>
      <c r="L19" s="15" t="s">
        <v>50</v>
      </c>
      <c r="M19" s="32">
        <v>1</v>
      </c>
      <c r="N19" s="15">
        <v>0.81</v>
      </c>
      <c r="O19" s="38">
        <v>95</v>
      </c>
      <c r="P19" s="8" t="s">
        <v>74</v>
      </c>
      <c r="Q19" s="3">
        <v>15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4">
        <v>0</v>
      </c>
      <c r="Y19" s="5">
        <f t="shared" si="2"/>
        <v>63.75</v>
      </c>
    </row>
    <row r="20" spans="1:25" s="7" customFormat="1" ht="28.9" customHeight="1" x14ac:dyDescent="0.25">
      <c r="A20" s="9" t="s">
        <v>117</v>
      </c>
      <c r="B20" s="8">
        <v>2</v>
      </c>
      <c r="C20" s="3">
        <v>30</v>
      </c>
      <c r="D20" s="13" t="s">
        <v>17</v>
      </c>
      <c r="E20" s="16">
        <v>6</v>
      </c>
      <c r="F20" s="11">
        <f t="shared" si="0"/>
        <v>4.7244094488188972</v>
      </c>
      <c r="G20" s="4">
        <v>90</v>
      </c>
      <c r="H20" s="8" t="s">
        <v>55</v>
      </c>
      <c r="I20" s="35">
        <v>2</v>
      </c>
      <c r="J20" s="36">
        <f t="shared" si="6"/>
        <v>1.6260162601626016</v>
      </c>
      <c r="K20" s="4">
        <v>95</v>
      </c>
      <c r="L20" s="11" t="s">
        <v>56</v>
      </c>
      <c r="M20" s="31">
        <v>0</v>
      </c>
      <c r="N20" s="8">
        <v>0</v>
      </c>
      <c r="O20" s="38">
        <v>100</v>
      </c>
      <c r="P20" s="8" t="s">
        <v>72</v>
      </c>
      <c r="Q20" s="3">
        <v>30</v>
      </c>
      <c r="R20" s="26">
        <v>50</v>
      </c>
      <c r="S20" s="26">
        <v>30</v>
      </c>
      <c r="T20" s="26">
        <v>0</v>
      </c>
      <c r="U20" s="26">
        <v>0</v>
      </c>
      <c r="V20" s="26">
        <v>0</v>
      </c>
      <c r="W20" s="26">
        <v>0</v>
      </c>
      <c r="X20" s="3">
        <v>0</v>
      </c>
      <c r="Y20" s="5">
        <f>C20*0.2+G20*0.2+K20*0.15+O20*0.1+Q20*0.05+R20*0.05+S20*0.05+T20*0.05+U20*0.05+V20*0.05+W20*0.05+X20</f>
        <v>53.75</v>
      </c>
    </row>
    <row r="21" spans="1:25" s="7" customFormat="1" ht="27" customHeight="1" x14ac:dyDescent="0.25">
      <c r="A21" s="9" t="s">
        <v>118</v>
      </c>
      <c r="B21" s="8">
        <v>1</v>
      </c>
      <c r="C21" s="3">
        <v>50</v>
      </c>
      <c r="D21" s="10" t="s">
        <v>15</v>
      </c>
      <c r="E21" s="16">
        <v>0</v>
      </c>
      <c r="F21" s="11">
        <f t="shared" si="0"/>
        <v>0</v>
      </c>
      <c r="G21" s="4">
        <v>100</v>
      </c>
      <c r="H21" s="8" t="s">
        <v>47</v>
      </c>
      <c r="I21" s="35">
        <v>14</v>
      </c>
      <c r="J21" s="36">
        <f>100*I21/123</f>
        <v>11.382113821138212</v>
      </c>
      <c r="K21" s="4">
        <v>80</v>
      </c>
      <c r="L21" s="12" t="s">
        <v>48</v>
      </c>
      <c r="M21" s="34">
        <v>1</v>
      </c>
      <c r="N21" s="12">
        <v>0.81</v>
      </c>
      <c r="O21" s="38">
        <v>95</v>
      </c>
      <c r="P21" s="8" t="s">
        <v>13</v>
      </c>
      <c r="Q21" s="3">
        <v>40</v>
      </c>
      <c r="R21" s="26">
        <v>0</v>
      </c>
      <c r="S21" s="26">
        <v>0</v>
      </c>
      <c r="T21" s="27">
        <v>0</v>
      </c>
      <c r="U21" s="27">
        <v>0</v>
      </c>
      <c r="V21" s="27">
        <v>0</v>
      </c>
      <c r="W21" s="27">
        <v>0</v>
      </c>
      <c r="X21" s="4">
        <v>0</v>
      </c>
      <c r="Y21" s="5">
        <f t="shared" si="2"/>
        <v>53.5</v>
      </c>
    </row>
    <row r="22" spans="1:25" s="7" customFormat="1" ht="25.15" customHeight="1" x14ac:dyDescent="0.25">
      <c r="A22" s="9" t="s">
        <v>119</v>
      </c>
      <c r="B22" s="8">
        <v>0</v>
      </c>
      <c r="C22" s="3">
        <v>100</v>
      </c>
      <c r="D22" s="10" t="s">
        <v>4</v>
      </c>
      <c r="E22" s="8">
        <v>33</v>
      </c>
      <c r="F22" s="11">
        <f t="shared" si="0"/>
        <v>25.984251968503937</v>
      </c>
      <c r="G22" s="3">
        <v>45</v>
      </c>
      <c r="H22" s="8" t="s">
        <v>39</v>
      </c>
      <c r="I22" s="35">
        <v>10</v>
      </c>
      <c r="J22" s="36">
        <f t="shared" ref="J22:J23" si="7">100*I22/123</f>
        <v>8.1300813008130088</v>
      </c>
      <c r="K22" s="4">
        <v>85</v>
      </c>
      <c r="L22" s="8" t="s">
        <v>40</v>
      </c>
      <c r="M22" s="31">
        <v>0</v>
      </c>
      <c r="N22" s="8">
        <v>0</v>
      </c>
      <c r="O22" s="3">
        <v>100</v>
      </c>
      <c r="P22" s="8" t="s">
        <v>77</v>
      </c>
      <c r="Q22" s="3">
        <v>20</v>
      </c>
      <c r="R22" s="26">
        <v>10</v>
      </c>
      <c r="S22" s="26">
        <v>0</v>
      </c>
      <c r="T22" s="27">
        <v>0</v>
      </c>
      <c r="U22" s="27">
        <v>0</v>
      </c>
      <c r="V22" s="27">
        <v>0</v>
      </c>
      <c r="W22" s="27">
        <v>0</v>
      </c>
      <c r="X22" s="4">
        <v>0</v>
      </c>
      <c r="Y22" s="5">
        <f>C22*0.2+G22*0.2+K22*0.15+O22*0.1+Q22*0.05+R22*0.05+S22*0.05+T22*0.05+U22*0.05+V22*0.05+W22*0.05+X22</f>
        <v>53.25</v>
      </c>
    </row>
    <row r="23" spans="1:25" s="7" customFormat="1" ht="27" customHeight="1" x14ac:dyDescent="0.25">
      <c r="A23" s="9" t="s">
        <v>120</v>
      </c>
      <c r="B23" s="8">
        <v>0</v>
      </c>
      <c r="C23" s="3">
        <v>100</v>
      </c>
      <c r="D23" s="10" t="s">
        <v>4</v>
      </c>
      <c r="E23" s="23">
        <v>33</v>
      </c>
      <c r="F23" s="11">
        <f t="shared" si="0"/>
        <v>25.984251968503937</v>
      </c>
      <c r="G23" s="4">
        <v>45</v>
      </c>
      <c r="H23" s="8" t="s">
        <v>33</v>
      </c>
      <c r="I23" s="35">
        <v>10</v>
      </c>
      <c r="J23" s="36">
        <f t="shared" si="7"/>
        <v>8.1300813008130088</v>
      </c>
      <c r="K23" s="4">
        <v>85</v>
      </c>
      <c r="L23" s="14" t="s">
        <v>34</v>
      </c>
      <c r="M23" s="34">
        <v>1</v>
      </c>
      <c r="N23" s="12">
        <v>0.81</v>
      </c>
      <c r="O23" s="38">
        <v>95</v>
      </c>
      <c r="P23" s="8" t="s">
        <v>77</v>
      </c>
      <c r="Q23" s="3">
        <v>20</v>
      </c>
      <c r="R23" s="26">
        <v>10</v>
      </c>
      <c r="S23" s="26">
        <v>10</v>
      </c>
      <c r="T23" s="27">
        <v>0</v>
      </c>
      <c r="U23" s="27">
        <v>0</v>
      </c>
      <c r="V23" s="27">
        <v>0</v>
      </c>
      <c r="W23" s="27">
        <v>0</v>
      </c>
      <c r="X23" s="3">
        <v>0</v>
      </c>
      <c r="Y23" s="5">
        <f t="shared" si="2"/>
        <v>53.25</v>
      </c>
    </row>
    <row r="24" spans="1:25" ht="33.6" customHeight="1" x14ac:dyDescent="0.25">
      <c r="A24" s="19" t="s">
        <v>121</v>
      </c>
      <c r="B24" s="8">
        <v>1</v>
      </c>
      <c r="C24" s="3">
        <v>50</v>
      </c>
      <c r="D24" s="20" t="s">
        <v>19</v>
      </c>
      <c r="E24" s="8">
        <v>1</v>
      </c>
      <c r="F24" s="11">
        <f t="shared" si="0"/>
        <v>0.78740157480314965</v>
      </c>
      <c r="G24" s="4">
        <v>95</v>
      </c>
      <c r="H24" s="8" t="s">
        <v>47</v>
      </c>
      <c r="I24" s="35">
        <v>14</v>
      </c>
      <c r="J24" s="36">
        <f>100*I24/123</f>
        <v>11.382113821138212</v>
      </c>
      <c r="K24" s="4">
        <v>80</v>
      </c>
      <c r="L24" s="11" t="s">
        <v>62</v>
      </c>
      <c r="M24" s="34">
        <v>1</v>
      </c>
      <c r="N24" s="12">
        <v>0.81</v>
      </c>
      <c r="O24" s="38">
        <v>95</v>
      </c>
      <c r="P24" s="18" t="s">
        <v>74</v>
      </c>
      <c r="Q24" s="3">
        <v>15</v>
      </c>
      <c r="R24" s="27">
        <v>30</v>
      </c>
      <c r="S24" s="27">
        <v>10</v>
      </c>
      <c r="T24" s="26">
        <v>0</v>
      </c>
      <c r="U24" s="26">
        <v>0</v>
      </c>
      <c r="V24" s="26">
        <v>0</v>
      </c>
      <c r="W24" s="26">
        <v>0</v>
      </c>
      <c r="X24" s="4">
        <v>0</v>
      </c>
      <c r="Y24" s="5">
        <f t="shared" si="2"/>
        <v>53.25</v>
      </c>
    </row>
    <row r="25" spans="1:25" s="7" customFormat="1" ht="25.5" customHeight="1" x14ac:dyDescent="0.25">
      <c r="A25" s="9" t="s">
        <v>122</v>
      </c>
      <c r="B25" s="8">
        <v>2</v>
      </c>
      <c r="C25" s="3">
        <v>30</v>
      </c>
      <c r="D25" s="10" t="s">
        <v>82</v>
      </c>
      <c r="E25" s="16">
        <v>4</v>
      </c>
      <c r="F25" s="11">
        <f t="shared" si="0"/>
        <v>3.1496062992125986</v>
      </c>
      <c r="G25" s="4">
        <v>90</v>
      </c>
      <c r="H25" s="8" t="s">
        <v>32</v>
      </c>
      <c r="I25" s="35">
        <v>5</v>
      </c>
      <c r="J25" s="36">
        <f t="shared" ref="J25:J28" si="8">100*I25/123</f>
        <v>4.0650406504065044</v>
      </c>
      <c r="K25" s="4">
        <v>90</v>
      </c>
      <c r="L25" s="11" t="s">
        <v>31</v>
      </c>
      <c r="M25" s="32">
        <v>2</v>
      </c>
      <c r="N25" s="11">
        <v>1.63</v>
      </c>
      <c r="O25" s="38">
        <v>95</v>
      </c>
      <c r="P25" s="8" t="s">
        <v>13</v>
      </c>
      <c r="Q25" s="3">
        <v>40</v>
      </c>
      <c r="R25" s="26">
        <v>10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3">
        <v>0</v>
      </c>
      <c r="Y25" s="5">
        <f t="shared" si="2"/>
        <v>49.5</v>
      </c>
    </row>
    <row r="26" spans="1:25" ht="32.25" customHeight="1" x14ac:dyDescent="0.25">
      <c r="A26" s="19" t="s">
        <v>123</v>
      </c>
      <c r="B26" s="8">
        <v>1</v>
      </c>
      <c r="C26" s="3">
        <v>50</v>
      </c>
      <c r="D26" s="20" t="s">
        <v>16</v>
      </c>
      <c r="E26" s="16">
        <v>13</v>
      </c>
      <c r="F26" s="11">
        <f t="shared" si="0"/>
        <v>10.236220472440944</v>
      </c>
      <c r="G26" s="4">
        <v>80</v>
      </c>
      <c r="H26" s="8" t="s">
        <v>57</v>
      </c>
      <c r="I26" s="35">
        <v>15</v>
      </c>
      <c r="J26" s="36">
        <f t="shared" si="8"/>
        <v>12.195121951219512</v>
      </c>
      <c r="K26" s="4">
        <v>75</v>
      </c>
      <c r="L26" s="14" t="s">
        <v>63</v>
      </c>
      <c r="M26" s="32">
        <v>2</v>
      </c>
      <c r="N26" s="11">
        <v>1.63</v>
      </c>
      <c r="O26" s="38">
        <v>95</v>
      </c>
      <c r="P26" s="8" t="s">
        <v>78</v>
      </c>
      <c r="Q26" s="3">
        <v>30</v>
      </c>
      <c r="R26" s="26">
        <v>0</v>
      </c>
      <c r="S26" s="26">
        <v>0</v>
      </c>
      <c r="T26" s="27">
        <v>0</v>
      </c>
      <c r="U26" s="27">
        <v>0</v>
      </c>
      <c r="V26" s="27">
        <v>0</v>
      </c>
      <c r="W26" s="27">
        <v>0</v>
      </c>
      <c r="X26" s="4">
        <v>0</v>
      </c>
      <c r="Y26" s="5">
        <f t="shared" si="2"/>
        <v>48.25</v>
      </c>
    </row>
    <row r="27" spans="1:25" s="7" customFormat="1" ht="30" customHeight="1" x14ac:dyDescent="0.25">
      <c r="A27" s="9" t="s">
        <v>124</v>
      </c>
      <c r="B27" s="8">
        <v>3</v>
      </c>
      <c r="C27" s="3">
        <v>15</v>
      </c>
      <c r="D27" s="13" t="s">
        <v>16</v>
      </c>
      <c r="E27" s="15">
        <v>13</v>
      </c>
      <c r="F27" s="11">
        <f t="shared" si="0"/>
        <v>10.236220472440944</v>
      </c>
      <c r="G27" s="4">
        <v>80</v>
      </c>
      <c r="H27" s="8" t="s">
        <v>35</v>
      </c>
      <c r="I27" s="35">
        <v>7</v>
      </c>
      <c r="J27" s="36">
        <f t="shared" si="8"/>
        <v>5.691056910569106</v>
      </c>
      <c r="K27" s="4">
        <v>90</v>
      </c>
      <c r="L27" s="15" t="s">
        <v>85</v>
      </c>
      <c r="M27" s="31">
        <v>0</v>
      </c>
      <c r="N27" s="8">
        <v>0</v>
      </c>
      <c r="O27" s="38">
        <v>100</v>
      </c>
      <c r="P27" s="8" t="s">
        <v>12</v>
      </c>
      <c r="Q27" s="3">
        <v>30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4">
        <v>0</v>
      </c>
      <c r="Y27" s="5">
        <f t="shared" si="2"/>
        <v>44</v>
      </c>
    </row>
    <row r="28" spans="1:25" ht="33" customHeight="1" x14ac:dyDescent="0.25">
      <c r="A28" s="19" t="s">
        <v>125</v>
      </c>
      <c r="B28" s="8">
        <v>3</v>
      </c>
      <c r="C28" s="3">
        <v>15</v>
      </c>
      <c r="D28" s="21" t="s">
        <v>30</v>
      </c>
      <c r="E28" s="8">
        <v>6</v>
      </c>
      <c r="F28" s="11">
        <f t="shared" si="0"/>
        <v>4.7244094488188972</v>
      </c>
      <c r="G28" s="4">
        <v>90</v>
      </c>
      <c r="H28" s="8" t="s">
        <v>57</v>
      </c>
      <c r="I28" s="35">
        <v>15</v>
      </c>
      <c r="J28" s="36">
        <f t="shared" si="8"/>
        <v>12.195121951219512</v>
      </c>
      <c r="K28" s="4">
        <v>75</v>
      </c>
      <c r="L28" s="11" t="s">
        <v>84</v>
      </c>
      <c r="M28" s="32">
        <v>2</v>
      </c>
      <c r="N28" s="11">
        <v>1.63</v>
      </c>
      <c r="O28" s="38">
        <v>95</v>
      </c>
      <c r="P28" s="8" t="s">
        <v>73</v>
      </c>
      <c r="Q28" s="3">
        <v>40</v>
      </c>
      <c r="R28" s="26">
        <v>0</v>
      </c>
      <c r="S28" s="26">
        <v>0</v>
      </c>
      <c r="T28" s="27">
        <v>0</v>
      </c>
      <c r="U28" s="27">
        <v>0</v>
      </c>
      <c r="V28" s="27">
        <v>0</v>
      </c>
      <c r="W28" s="27">
        <v>0</v>
      </c>
      <c r="X28" s="4">
        <v>0</v>
      </c>
      <c r="Y28" s="5">
        <f t="shared" si="2"/>
        <v>43.75</v>
      </c>
    </row>
    <row r="29" spans="1:25" ht="30" customHeight="1" x14ac:dyDescent="0.25">
      <c r="A29" s="19" t="s">
        <v>126</v>
      </c>
      <c r="B29" s="18">
        <v>3</v>
      </c>
      <c r="C29" s="3">
        <v>15</v>
      </c>
      <c r="D29" s="20" t="s">
        <v>16</v>
      </c>
      <c r="E29" s="18">
        <v>13</v>
      </c>
      <c r="F29" s="11">
        <f t="shared" si="0"/>
        <v>10.236220472440944</v>
      </c>
      <c r="G29" s="3">
        <v>80</v>
      </c>
      <c r="H29" s="18" t="s">
        <v>33</v>
      </c>
      <c r="I29" s="35">
        <v>10</v>
      </c>
      <c r="J29" s="36">
        <f t="shared" ref="J29" si="9">100*I29/123</f>
        <v>8.1300813008130088</v>
      </c>
      <c r="K29" s="4">
        <v>85</v>
      </c>
      <c r="L29" s="15" t="s">
        <v>45</v>
      </c>
      <c r="M29" s="31">
        <v>0</v>
      </c>
      <c r="N29" s="8">
        <v>0</v>
      </c>
      <c r="O29" s="3">
        <v>100</v>
      </c>
      <c r="P29" s="8" t="s">
        <v>81</v>
      </c>
      <c r="Q29" s="3">
        <v>30</v>
      </c>
      <c r="R29" s="26">
        <v>0</v>
      </c>
      <c r="S29" s="26">
        <v>0</v>
      </c>
      <c r="T29" s="27">
        <v>0</v>
      </c>
      <c r="U29" s="27">
        <v>0</v>
      </c>
      <c r="V29" s="27">
        <v>0</v>
      </c>
      <c r="W29" s="27">
        <v>0</v>
      </c>
      <c r="X29" s="3">
        <v>0</v>
      </c>
      <c r="Y29" s="5">
        <f t="shared" si="2"/>
        <v>43.25</v>
      </c>
    </row>
    <row r="30" spans="1:25" ht="22.5" customHeight="1" x14ac:dyDescent="0.25">
      <c r="A30" s="19" t="s">
        <v>127</v>
      </c>
      <c r="B30" s="8">
        <v>2</v>
      </c>
      <c r="C30" s="3">
        <v>30</v>
      </c>
      <c r="D30" s="20" t="s">
        <v>4</v>
      </c>
      <c r="E30" s="16">
        <v>33</v>
      </c>
      <c r="F30" s="11">
        <f t="shared" si="0"/>
        <v>25.984251968503937</v>
      </c>
      <c r="G30" s="4">
        <v>45</v>
      </c>
      <c r="H30" s="8" t="s">
        <v>39</v>
      </c>
      <c r="I30" s="35">
        <v>10</v>
      </c>
      <c r="J30" s="36">
        <f t="shared" ref="J30:J31" si="10">100*I30/123</f>
        <v>8.1300813008130088</v>
      </c>
      <c r="K30" s="4">
        <v>85</v>
      </c>
      <c r="L30" s="11" t="s">
        <v>46</v>
      </c>
      <c r="M30" s="31">
        <v>0</v>
      </c>
      <c r="N30" s="8">
        <v>0</v>
      </c>
      <c r="O30" s="38">
        <v>100</v>
      </c>
      <c r="P30" s="8" t="s">
        <v>77</v>
      </c>
      <c r="Q30" s="3">
        <v>20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4">
        <v>0</v>
      </c>
      <c r="Y30" s="5">
        <f t="shared" si="2"/>
        <v>38.75</v>
      </c>
    </row>
    <row r="31" spans="1:25" x14ac:dyDescent="0.25">
      <c r="A31" s="19" t="s">
        <v>128</v>
      </c>
      <c r="B31" s="8">
        <v>4</v>
      </c>
      <c r="C31" s="3">
        <v>10</v>
      </c>
      <c r="D31" s="20" t="s">
        <v>4</v>
      </c>
      <c r="E31" s="8">
        <v>33</v>
      </c>
      <c r="F31" s="11">
        <f t="shared" si="0"/>
        <v>25.984251968503937</v>
      </c>
      <c r="G31" s="4">
        <v>45</v>
      </c>
      <c r="H31" s="8" t="s">
        <v>66</v>
      </c>
      <c r="I31" s="35">
        <v>4</v>
      </c>
      <c r="J31" s="36">
        <f t="shared" si="10"/>
        <v>3.2520325203252032</v>
      </c>
      <c r="K31" s="4">
        <v>90</v>
      </c>
      <c r="L31" s="11" t="s">
        <v>67</v>
      </c>
      <c r="M31" s="32">
        <v>1</v>
      </c>
      <c r="N31" s="11">
        <v>0.81</v>
      </c>
      <c r="O31" s="38">
        <v>95</v>
      </c>
      <c r="P31" s="8" t="s">
        <v>77</v>
      </c>
      <c r="Q31" s="3">
        <v>20</v>
      </c>
      <c r="R31" s="26">
        <v>30</v>
      </c>
      <c r="S31" s="26">
        <v>30</v>
      </c>
      <c r="T31" s="26">
        <v>0</v>
      </c>
      <c r="U31" s="26">
        <v>0</v>
      </c>
      <c r="V31" s="26">
        <v>0</v>
      </c>
      <c r="W31" s="26">
        <v>0</v>
      </c>
      <c r="X31" s="4">
        <v>0</v>
      </c>
      <c r="Y31" s="5">
        <f t="shared" si="2"/>
        <v>38</v>
      </c>
    </row>
    <row r="32" spans="1:25" s="7" customFormat="1" ht="18" customHeight="1" x14ac:dyDescent="0.25">
      <c r="A32" s="9" t="s">
        <v>129</v>
      </c>
      <c r="B32" s="8">
        <v>7</v>
      </c>
      <c r="C32" s="3">
        <v>0</v>
      </c>
      <c r="D32" s="10" t="s">
        <v>4</v>
      </c>
      <c r="E32" s="15">
        <v>33</v>
      </c>
      <c r="F32" s="11">
        <f t="shared" si="0"/>
        <v>25.984251968503937</v>
      </c>
      <c r="G32" s="4">
        <v>45</v>
      </c>
      <c r="H32" s="8" t="s">
        <v>35</v>
      </c>
      <c r="I32" s="35">
        <v>7</v>
      </c>
      <c r="J32" s="36">
        <f t="shared" ref="J32" si="11">100*I32/123</f>
        <v>5.691056910569106</v>
      </c>
      <c r="K32" s="4">
        <v>90</v>
      </c>
      <c r="L32" s="14" t="s">
        <v>51</v>
      </c>
      <c r="M32" s="31">
        <v>0</v>
      </c>
      <c r="N32" s="8">
        <v>0</v>
      </c>
      <c r="O32" s="38">
        <v>100</v>
      </c>
      <c r="P32" s="8" t="s">
        <v>77</v>
      </c>
      <c r="Q32" s="3">
        <v>20</v>
      </c>
      <c r="R32" s="26">
        <v>50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4">
        <v>0</v>
      </c>
      <c r="Y32" s="5">
        <f t="shared" si="2"/>
        <v>36</v>
      </c>
    </row>
    <row r="33" spans="1:25" ht="36.75" customHeight="1" x14ac:dyDescent="0.25">
      <c r="A33" s="19" t="s">
        <v>130</v>
      </c>
      <c r="B33" s="8">
        <v>4</v>
      </c>
      <c r="C33" s="3">
        <v>10</v>
      </c>
      <c r="D33" s="20" t="s">
        <v>28</v>
      </c>
      <c r="E33" s="16">
        <v>7</v>
      </c>
      <c r="F33" s="11">
        <f t="shared" si="0"/>
        <v>5.5118110236220472</v>
      </c>
      <c r="G33" s="4">
        <v>90</v>
      </c>
      <c r="H33" s="8" t="s">
        <v>47</v>
      </c>
      <c r="I33" s="35">
        <v>14</v>
      </c>
      <c r="J33" s="36">
        <f>100*I33/123</f>
        <v>11.382113821138212</v>
      </c>
      <c r="K33" s="4">
        <v>80</v>
      </c>
      <c r="L33" s="11" t="s">
        <v>68</v>
      </c>
      <c r="M33" s="31">
        <v>0</v>
      </c>
      <c r="N33" s="8">
        <v>0</v>
      </c>
      <c r="O33" s="38">
        <v>100</v>
      </c>
      <c r="P33" s="18" t="s">
        <v>74</v>
      </c>
      <c r="Q33" s="3">
        <v>15</v>
      </c>
      <c r="R33" s="26">
        <v>30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4">
        <v>-10</v>
      </c>
      <c r="Y33" s="5">
        <f t="shared" si="2"/>
        <v>34.25</v>
      </c>
    </row>
  </sheetData>
  <autoFilter ref="A1:X1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Hibe_Puanları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2026-04-21T12:42:10Z</dcterms:modified>
  <cp:category/>
</cp:coreProperties>
</file>